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dramusengi-ajulu/Documents/SAKids Golf/OOM/OOM 2023/KZN/"/>
    </mc:Choice>
  </mc:AlternateContent>
  <xr:revisionPtr revIDLastSave="0" documentId="13_ncr:1_{07801743-751B-C148-A4BD-B75A6477DFE3}" xr6:coauthVersionLast="47" xr6:coauthVersionMax="47" xr10:uidLastSave="{00000000-0000-0000-0000-000000000000}"/>
  <bookViews>
    <workbookView xWindow="5700" yWindow="500" windowWidth="29900" windowHeight="17060" xr2:uid="{CE791A53-6FEF-8C41-BEE2-75B83DCAB9A9}"/>
  </bookViews>
  <sheets>
    <sheet name="KWAZULU-NATAL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178" i="1" l="1"/>
  <c r="AH183" i="1"/>
  <c r="AF178" i="1"/>
  <c r="AI178" i="1" s="1"/>
  <c r="AF183" i="1"/>
  <c r="AI183" i="1" s="1"/>
  <c r="E178" i="1"/>
  <c r="C178" i="1"/>
  <c r="AH149" i="1"/>
  <c r="AH151" i="1"/>
  <c r="AH150" i="1"/>
  <c r="AF149" i="1"/>
  <c r="AF151" i="1"/>
  <c r="AF150" i="1"/>
  <c r="E149" i="1"/>
  <c r="E151" i="1"/>
  <c r="E150" i="1"/>
  <c r="C149" i="1"/>
  <c r="D149" i="1" s="1"/>
  <c r="C151" i="1"/>
  <c r="C86" i="1"/>
  <c r="E86" i="1"/>
  <c r="AF86" i="1"/>
  <c r="AH86" i="1"/>
  <c r="E76" i="1"/>
  <c r="E77" i="1"/>
  <c r="E89" i="1"/>
  <c r="E90" i="1"/>
  <c r="E63" i="1"/>
  <c r="AH76" i="1"/>
  <c r="AH77" i="1"/>
  <c r="AH89" i="1"/>
  <c r="AF76" i="1"/>
  <c r="AF77" i="1"/>
  <c r="AF89" i="1"/>
  <c r="C76" i="1"/>
  <c r="C77" i="1"/>
  <c r="C89" i="1"/>
  <c r="AH67" i="1"/>
  <c r="AF67" i="1"/>
  <c r="E75" i="1"/>
  <c r="E67" i="1"/>
  <c r="C67" i="1"/>
  <c r="AH40" i="1"/>
  <c r="AH41" i="1"/>
  <c r="AH44" i="1"/>
  <c r="AF40" i="1"/>
  <c r="AF41" i="1"/>
  <c r="E42" i="1"/>
  <c r="E40" i="1"/>
  <c r="E41" i="1"/>
  <c r="C40" i="1"/>
  <c r="C41" i="1"/>
  <c r="AH38" i="1"/>
  <c r="AH43" i="1"/>
  <c r="AF44" i="1"/>
  <c r="AF38" i="1"/>
  <c r="E44" i="1"/>
  <c r="E38" i="1"/>
  <c r="E43" i="1"/>
  <c r="C44" i="1"/>
  <c r="AH238" i="1"/>
  <c r="AH239" i="1"/>
  <c r="AH240" i="1"/>
  <c r="AH241" i="1"/>
  <c r="AH242" i="1"/>
  <c r="AH243" i="1"/>
  <c r="AH244" i="1"/>
  <c r="AH245" i="1"/>
  <c r="AH246" i="1"/>
  <c r="AH237" i="1"/>
  <c r="AH228" i="1"/>
  <c r="AH229" i="1"/>
  <c r="AH230" i="1"/>
  <c r="AH231" i="1"/>
  <c r="AH227" i="1"/>
  <c r="AH216" i="1"/>
  <c r="AH215" i="1"/>
  <c r="AH218" i="1"/>
  <c r="AH219" i="1"/>
  <c r="AH220" i="1"/>
  <c r="AH221" i="1"/>
  <c r="AH217" i="1"/>
  <c r="AH214" i="1"/>
  <c r="AH164" i="1"/>
  <c r="AH163" i="1"/>
  <c r="AH169" i="1"/>
  <c r="AH170" i="1"/>
  <c r="AH165" i="1"/>
  <c r="AH171" i="1"/>
  <c r="AH172" i="1"/>
  <c r="AH175" i="1"/>
  <c r="AH173" i="1"/>
  <c r="AH176" i="1"/>
  <c r="AH167" i="1"/>
  <c r="AH168" i="1"/>
  <c r="AH174" i="1"/>
  <c r="AH179" i="1"/>
  <c r="AH181" i="1"/>
  <c r="AH180" i="1"/>
  <c r="AH177" i="1"/>
  <c r="AH184" i="1"/>
  <c r="AH182" i="1"/>
  <c r="AH185" i="1"/>
  <c r="AH166" i="1"/>
  <c r="AH138" i="1"/>
  <c r="AH137" i="1"/>
  <c r="AH143" i="1"/>
  <c r="AH140" i="1"/>
  <c r="AH141" i="1"/>
  <c r="AH142" i="1"/>
  <c r="AH145" i="1"/>
  <c r="AH144" i="1"/>
  <c r="AH146" i="1"/>
  <c r="AH148" i="1"/>
  <c r="AH152" i="1"/>
  <c r="AH139" i="1"/>
  <c r="AH154" i="1"/>
  <c r="AH153" i="1"/>
  <c r="AH147" i="1"/>
  <c r="AH156" i="1"/>
  <c r="AH155" i="1"/>
  <c r="AH157" i="1"/>
  <c r="AH136" i="1"/>
  <c r="AH101" i="1"/>
  <c r="AH100" i="1"/>
  <c r="AH104" i="1"/>
  <c r="AH96" i="1"/>
  <c r="AH105" i="1"/>
  <c r="AH97" i="1"/>
  <c r="AH103" i="1"/>
  <c r="AH106" i="1"/>
  <c r="AH98" i="1"/>
  <c r="AH108" i="1"/>
  <c r="AH112" i="1"/>
  <c r="AH109" i="1"/>
  <c r="AH113" i="1"/>
  <c r="AH111" i="1"/>
  <c r="AH117" i="1"/>
  <c r="AH114" i="1"/>
  <c r="AH107" i="1"/>
  <c r="AH110" i="1"/>
  <c r="AH120" i="1"/>
  <c r="AH121" i="1"/>
  <c r="AH119" i="1"/>
  <c r="AH122" i="1"/>
  <c r="AH123" i="1"/>
  <c r="AH124" i="1"/>
  <c r="AH125" i="1"/>
  <c r="AH127" i="1"/>
  <c r="AH128" i="1"/>
  <c r="AH126" i="1"/>
  <c r="AH130" i="1"/>
  <c r="AH102" i="1"/>
  <c r="AH115" i="1"/>
  <c r="AH118" i="1"/>
  <c r="AH116" i="1"/>
  <c r="AH129" i="1"/>
  <c r="AH99" i="1"/>
  <c r="AH205" i="1"/>
  <c r="AH206" i="1"/>
  <c r="AH207" i="1"/>
  <c r="AH208" i="1"/>
  <c r="AH204" i="1"/>
  <c r="AH203" i="1"/>
  <c r="AH193" i="1"/>
  <c r="AH192" i="1"/>
  <c r="AH195" i="1"/>
  <c r="AH194" i="1"/>
  <c r="AH196" i="1"/>
  <c r="AH197" i="1"/>
  <c r="AH191" i="1"/>
  <c r="AH52" i="1"/>
  <c r="AH51" i="1"/>
  <c r="AH53" i="1"/>
  <c r="AH57" i="1"/>
  <c r="AH56" i="1"/>
  <c r="AH58" i="1"/>
  <c r="AH59" i="1"/>
  <c r="AH60" i="1"/>
  <c r="AH61" i="1"/>
  <c r="AH62" i="1"/>
  <c r="AH64" i="1"/>
  <c r="AH65" i="1"/>
  <c r="AH66" i="1"/>
  <c r="AH54" i="1"/>
  <c r="AH68" i="1"/>
  <c r="AH69" i="1"/>
  <c r="AH70" i="1"/>
  <c r="AH71" i="1"/>
  <c r="AH72" i="1"/>
  <c r="AH74" i="1"/>
  <c r="AH73" i="1"/>
  <c r="AH80" i="1"/>
  <c r="AH81" i="1"/>
  <c r="AH83" i="1"/>
  <c r="AH79" i="1"/>
  <c r="AH84" i="1"/>
  <c r="AH78" i="1"/>
  <c r="AH82" i="1"/>
  <c r="AH85" i="1"/>
  <c r="AH87" i="1"/>
  <c r="AH88" i="1"/>
  <c r="AH55" i="1"/>
  <c r="AH75" i="1"/>
  <c r="AH90" i="1"/>
  <c r="AH63" i="1"/>
  <c r="AH50" i="1"/>
  <c r="AF52" i="1"/>
  <c r="AF51" i="1"/>
  <c r="AF53" i="1"/>
  <c r="AF57" i="1"/>
  <c r="AF56" i="1"/>
  <c r="AF58" i="1"/>
  <c r="AF59" i="1"/>
  <c r="AF60" i="1"/>
  <c r="AF61" i="1"/>
  <c r="AF62" i="1"/>
  <c r="AF64" i="1"/>
  <c r="AF65" i="1"/>
  <c r="AF66" i="1"/>
  <c r="AF54" i="1"/>
  <c r="AF68" i="1"/>
  <c r="AF69" i="1"/>
  <c r="AF70" i="1"/>
  <c r="AF71" i="1"/>
  <c r="AF72" i="1"/>
  <c r="AF74" i="1"/>
  <c r="AF73" i="1"/>
  <c r="AF80" i="1"/>
  <c r="AF81" i="1"/>
  <c r="AF83" i="1"/>
  <c r="AF79" i="1"/>
  <c r="AF84" i="1"/>
  <c r="AF78" i="1"/>
  <c r="AF82" i="1"/>
  <c r="AF85" i="1"/>
  <c r="AF87" i="1"/>
  <c r="AF88" i="1"/>
  <c r="AF55" i="1"/>
  <c r="AF75" i="1"/>
  <c r="AF90" i="1"/>
  <c r="AF63" i="1"/>
  <c r="AF50" i="1"/>
  <c r="AF101" i="1"/>
  <c r="AF100" i="1"/>
  <c r="AF104" i="1"/>
  <c r="AF96" i="1"/>
  <c r="AF105" i="1"/>
  <c r="AF97" i="1"/>
  <c r="AF103" i="1"/>
  <c r="AF106" i="1"/>
  <c r="AF98" i="1"/>
  <c r="AF108" i="1"/>
  <c r="AF112" i="1"/>
  <c r="AF109" i="1"/>
  <c r="AF113" i="1"/>
  <c r="AF111" i="1"/>
  <c r="AF117" i="1"/>
  <c r="AF114" i="1"/>
  <c r="AF107" i="1"/>
  <c r="AF110" i="1"/>
  <c r="AF120" i="1"/>
  <c r="AF121" i="1"/>
  <c r="AF119" i="1"/>
  <c r="AF122" i="1"/>
  <c r="AF123" i="1"/>
  <c r="AF124" i="1"/>
  <c r="AF125" i="1"/>
  <c r="AF127" i="1"/>
  <c r="AF128" i="1"/>
  <c r="AF126" i="1"/>
  <c r="AF130" i="1"/>
  <c r="AF102" i="1"/>
  <c r="AF115" i="1"/>
  <c r="AF118" i="1"/>
  <c r="AF116" i="1"/>
  <c r="AF129" i="1"/>
  <c r="AF99" i="1"/>
  <c r="AF138" i="1"/>
  <c r="AF137" i="1"/>
  <c r="AF143" i="1"/>
  <c r="AF140" i="1"/>
  <c r="AF141" i="1"/>
  <c r="AF142" i="1"/>
  <c r="AF145" i="1"/>
  <c r="AF144" i="1"/>
  <c r="AF146" i="1"/>
  <c r="AF148" i="1"/>
  <c r="AF152" i="1"/>
  <c r="AF139" i="1"/>
  <c r="AF154" i="1"/>
  <c r="AF153" i="1"/>
  <c r="AF147" i="1"/>
  <c r="AF156" i="1"/>
  <c r="AF155" i="1"/>
  <c r="AF157" i="1"/>
  <c r="AF136" i="1"/>
  <c r="AF164" i="1"/>
  <c r="AF163" i="1"/>
  <c r="AF169" i="1"/>
  <c r="AF170" i="1"/>
  <c r="AF165" i="1"/>
  <c r="AF171" i="1"/>
  <c r="AF172" i="1"/>
  <c r="AF175" i="1"/>
  <c r="AF173" i="1"/>
  <c r="AF176" i="1"/>
  <c r="AF167" i="1"/>
  <c r="AF168" i="1"/>
  <c r="AF174" i="1"/>
  <c r="AF179" i="1"/>
  <c r="AF181" i="1"/>
  <c r="AF180" i="1"/>
  <c r="AF177" i="1"/>
  <c r="AF184" i="1"/>
  <c r="AF182" i="1"/>
  <c r="AF185" i="1"/>
  <c r="AF166" i="1"/>
  <c r="AF193" i="1"/>
  <c r="AF192" i="1"/>
  <c r="AF195" i="1"/>
  <c r="AF194" i="1"/>
  <c r="AF196" i="1"/>
  <c r="AF197" i="1"/>
  <c r="AF191" i="1"/>
  <c r="AF205" i="1"/>
  <c r="AF206" i="1"/>
  <c r="AF207" i="1"/>
  <c r="AF208" i="1"/>
  <c r="AF204" i="1"/>
  <c r="AF203" i="1"/>
  <c r="AF216" i="1"/>
  <c r="AF215" i="1"/>
  <c r="AF218" i="1"/>
  <c r="AF219" i="1"/>
  <c r="AF220" i="1"/>
  <c r="AF221" i="1"/>
  <c r="AF217" i="1"/>
  <c r="AF214" i="1"/>
  <c r="AF238" i="1"/>
  <c r="AF239" i="1"/>
  <c r="AF240" i="1"/>
  <c r="AF241" i="1"/>
  <c r="AF242" i="1"/>
  <c r="AF243" i="1"/>
  <c r="AF244" i="1"/>
  <c r="AF245" i="1"/>
  <c r="AF246" i="1"/>
  <c r="AF237" i="1"/>
  <c r="AF228" i="1"/>
  <c r="AF229" i="1"/>
  <c r="AF230" i="1"/>
  <c r="AF231" i="1"/>
  <c r="AF227" i="1"/>
  <c r="C238" i="1"/>
  <c r="C239" i="1"/>
  <c r="C240" i="1"/>
  <c r="C241" i="1"/>
  <c r="C242" i="1"/>
  <c r="C243" i="1"/>
  <c r="C244" i="1"/>
  <c r="C245" i="1"/>
  <c r="C246" i="1"/>
  <c r="C237" i="1"/>
  <c r="C228" i="1"/>
  <c r="C229" i="1"/>
  <c r="C230" i="1"/>
  <c r="C231" i="1"/>
  <c r="C227" i="1"/>
  <c r="C216" i="1"/>
  <c r="C215" i="1"/>
  <c r="C218" i="1"/>
  <c r="C219" i="1"/>
  <c r="C220" i="1"/>
  <c r="C221" i="1"/>
  <c r="C217" i="1"/>
  <c r="C214" i="1"/>
  <c r="E238" i="1"/>
  <c r="E239" i="1"/>
  <c r="E240" i="1"/>
  <c r="E241" i="1"/>
  <c r="E242" i="1"/>
  <c r="E243" i="1"/>
  <c r="E244" i="1"/>
  <c r="E245" i="1"/>
  <c r="E246" i="1"/>
  <c r="E237" i="1"/>
  <c r="E228" i="1"/>
  <c r="E229" i="1"/>
  <c r="E230" i="1"/>
  <c r="E231" i="1"/>
  <c r="E227" i="1"/>
  <c r="E216" i="1"/>
  <c r="E215" i="1"/>
  <c r="E218" i="1"/>
  <c r="E219" i="1"/>
  <c r="E220" i="1"/>
  <c r="E221" i="1"/>
  <c r="E217" i="1"/>
  <c r="E214" i="1"/>
  <c r="E205" i="1"/>
  <c r="E206" i="1"/>
  <c r="E207" i="1"/>
  <c r="E208" i="1"/>
  <c r="E204" i="1"/>
  <c r="E203" i="1"/>
  <c r="E193" i="1"/>
  <c r="E192" i="1"/>
  <c r="E195" i="1"/>
  <c r="E194" i="1"/>
  <c r="E196" i="1"/>
  <c r="E197" i="1"/>
  <c r="E191" i="1"/>
  <c r="E164" i="1"/>
  <c r="E163" i="1"/>
  <c r="E169" i="1"/>
  <c r="E170" i="1"/>
  <c r="E165" i="1"/>
  <c r="E171" i="1"/>
  <c r="E172" i="1"/>
  <c r="E175" i="1"/>
  <c r="E173" i="1"/>
  <c r="E176" i="1"/>
  <c r="E167" i="1"/>
  <c r="E168" i="1"/>
  <c r="E174" i="1"/>
  <c r="E179" i="1"/>
  <c r="E181" i="1"/>
  <c r="E180" i="1"/>
  <c r="E177" i="1"/>
  <c r="E184" i="1"/>
  <c r="E182" i="1"/>
  <c r="E183" i="1"/>
  <c r="E185" i="1"/>
  <c r="E166" i="1"/>
  <c r="E138" i="1"/>
  <c r="E137" i="1"/>
  <c r="E143" i="1"/>
  <c r="E140" i="1"/>
  <c r="E141" i="1"/>
  <c r="E142" i="1"/>
  <c r="E145" i="1"/>
  <c r="E144" i="1"/>
  <c r="E146" i="1"/>
  <c r="E148" i="1"/>
  <c r="E152" i="1"/>
  <c r="E139" i="1"/>
  <c r="E154" i="1"/>
  <c r="E153" i="1"/>
  <c r="E147" i="1"/>
  <c r="E156" i="1"/>
  <c r="E155" i="1"/>
  <c r="E157" i="1"/>
  <c r="E136" i="1"/>
  <c r="E101" i="1"/>
  <c r="E100" i="1"/>
  <c r="E104" i="1"/>
  <c r="E96" i="1"/>
  <c r="E105" i="1"/>
  <c r="E97" i="1"/>
  <c r="E103" i="1"/>
  <c r="E106" i="1"/>
  <c r="E98" i="1"/>
  <c r="E108" i="1"/>
  <c r="E112" i="1"/>
  <c r="E109" i="1"/>
  <c r="E113" i="1"/>
  <c r="E111" i="1"/>
  <c r="E117" i="1"/>
  <c r="E114" i="1"/>
  <c r="E107" i="1"/>
  <c r="E110" i="1"/>
  <c r="E120" i="1"/>
  <c r="E121" i="1"/>
  <c r="E119" i="1"/>
  <c r="E122" i="1"/>
  <c r="E123" i="1"/>
  <c r="E124" i="1"/>
  <c r="E125" i="1"/>
  <c r="E127" i="1"/>
  <c r="E128" i="1"/>
  <c r="E126" i="1"/>
  <c r="E130" i="1"/>
  <c r="E102" i="1"/>
  <c r="E115" i="1"/>
  <c r="E118" i="1"/>
  <c r="E116" i="1"/>
  <c r="D116" i="1" s="1"/>
  <c r="E129" i="1"/>
  <c r="D129" i="1" s="1"/>
  <c r="E99" i="1"/>
  <c r="E52" i="1"/>
  <c r="E51" i="1"/>
  <c r="E53" i="1"/>
  <c r="E57" i="1"/>
  <c r="E56" i="1"/>
  <c r="E58" i="1"/>
  <c r="E59" i="1"/>
  <c r="E60" i="1"/>
  <c r="E61" i="1"/>
  <c r="E62" i="1"/>
  <c r="E64" i="1"/>
  <c r="E65" i="1"/>
  <c r="E66" i="1"/>
  <c r="E54" i="1"/>
  <c r="E68" i="1"/>
  <c r="E69" i="1"/>
  <c r="E70" i="1"/>
  <c r="E71" i="1"/>
  <c r="E72" i="1"/>
  <c r="E74" i="1"/>
  <c r="E73" i="1"/>
  <c r="E80" i="1"/>
  <c r="E81" i="1"/>
  <c r="E83" i="1"/>
  <c r="E79" i="1"/>
  <c r="E84" i="1"/>
  <c r="E78" i="1"/>
  <c r="E82" i="1"/>
  <c r="E85" i="1"/>
  <c r="E87" i="1"/>
  <c r="E88" i="1"/>
  <c r="E55" i="1"/>
  <c r="E50" i="1"/>
  <c r="E27" i="1"/>
  <c r="E28" i="1"/>
  <c r="E29" i="1"/>
  <c r="E30" i="1"/>
  <c r="E33" i="1"/>
  <c r="E34" i="1"/>
  <c r="E35" i="1"/>
  <c r="E36" i="1"/>
  <c r="E39" i="1"/>
  <c r="E32" i="1"/>
  <c r="E37" i="1"/>
  <c r="E31" i="1"/>
  <c r="E26" i="1"/>
  <c r="C205" i="1"/>
  <c r="C206" i="1"/>
  <c r="C207" i="1"/>
  <c r="C208" i="1"/>
  <c r="C204" i="1"/>
  <c r="C203" i="1"/>
  <c r="C193" i="1"/>
  <c r="C192" i="1"/>
  <c r="C195" i="1"/>
  <c r="C194" i="1"/>
  <c r="C196" i="1"/>
  <c r="C197" i="1"/>
  <c r="C191" i="1"/>
  <c r="C164" i="1"/>
  <c r="C163" i="1"/>
  <c r="C169" i="1"/>
  <c r="C170" i="1"/>
  <c r="C165" i="1"/>
  <c r="C171" i="1"/>
  <c r="C172" i="1"/>
  <c r="C175" i="1"/>
  <c r="C173" i="1"/>
  <c r="C176" i="1"/>
  <c r="C167" i="1"/>
  <c r="C168" i="1"/>
  <c r="C174" i="1"/>
  <c r="C179" i="1"/>
  <c r="C181" i="1"/>
  <c r="C180" i="1"/>
  <c r="C177" i="1"/>
  <c r="C184" i="1"/>
  <c r="C182" i="1"/>
  <c r="C183" i="1"/>
  <c r="C185" i="1"/>
  <c r="C166" i="1"/>
  <c r="C138" i="1"/>
  <c r="C137" i="1"/>
  <c r="C143" i="1"/>
  <c r="C140" i="1"/>
  <c r="C141" i="1"/>
  <c r="C142" i="1"/>
  <c r="C145" i="1"/>
  <c r="C144" i="1"/>
  <c r="C146" i="1"/>
  <c r="C148" i="1"/>
  <c r="C152" i="1"/>
  <c r="C139" i="1"/>
  <c r="C154" i="1"/>
  <c r="C153" i="1"/>
  <c r="C147" i="1"/>
  <c r="C156" i="1"/>
  <c r="C155" i="1"/>
  <c r="C157" i="1"/>
  <c r="C150" i="1"/>
  <c r="C136" i="1"/>
  <c r="C101" i="1"/>
  <c r="C100" i="1"/>
  <c r="C104" i="1"/>
  <c r="C96" i="1"/>
  <c r="C105" i="1"/>
  <c r="C97" i="1"/>
  <c r="C103" i="1"/>
  <c r="C106" i="1"/>
  <c r="C98" i="1"/>
  <c r="C108" i="1"/>
  <c r="C112" i="1"/>
  <c r="C109" i="1"/>
  <c r="C113" i="1"/>
  <c r="C111" i="1"/>
  <c r="C117" i="1"/>
  <c r="C114" i="1"/>
  <c r="C107" i="1"/>
  <c r="C110" i="1"/>
  <c r="C120" i="1"/>
  <c r="C121" i="1"/>
  <c r="C119" i="1"/>
  <c r="C122" i="1"/>
  <c r="C123" i="1"/>
  <c r="C124" i="1"/>
  <c r="C125" i="1"/>
  <c r="C127" i="1"/>
  <c r="C128" i="1"/>
  <c r="C126" i="1"/>
  <c r="C130" i="1"/>
  <c r="C102" i="1"/>
  <c r="C115" i="1"/>
  <c r="C118" i="1"/>
  <c r="C99" i="1"/>
  <c r="C52" i="1"/>
  <c r="C51" i="1"/>
  <c r="C53" i="1"/>
  <c r="C57" i="1"/>
  <c r="C56" i="1"/>
  <c r="C58" i="1"/>
  <c r="C59" i="1"/>
  <c r="C60" i="1"/>
  <c r="C61" i="1"/>
  <c r="C62" i="1"/>
  <c r="C64" i="1"/>
  <c r="C65" i="1"/>
  <c r="C66" i="1"/>
  <c r="C54" i="1"/>
  <c r="C68" i="1"/>
  <c r="C69" i="1"/>
  <c r="C70" i="1"/>
  <c r="C71" i="1"/>
  <c r="C72" i="1"/>
  <c r="C74" i="1"/>
  <c r="C73" i="1"/>
  <c r="C80" i="1"/>
  <c r="C81" i="1"/>
  <c r="C83" i="1"/>
  <c r="C79" i="1"/>
  <c r="C84" i="1"/>
  <c r="C78" i="1"/>
  <c r="C82" i="1"/>
  <c r="C85" i="1"/>
  <c r="C87" i="1"/>
  <c r="C88" i="1"/>
  <c r="C55" i="1"/>
  <c r="C75" i="1"/>
  <c r="C90" i="1"/>
  <c r="C63" i="1"/>
  <c r="C50" i="1"/>
  <c r="C27" i="1"/>
  <c r="C28" i="1"/>
  <c r="C29" i="1"/>
  <c r="C30" i="1"/>
  <c r="C33" i="1"/>
  <c r="C34" i="1"/>
  <c r="C35" i="1"/>
  <c r="C36" i="1"/>
  <c r="C39" i="1"/>
  <c r="C32" i="1"/>
  <c r="C37" i="1"/>
  <c r="C31" i="1"/>
  <c r="C42" i="1"/>
  <c r="C38" i="1"/>
  <c r="C43" i="1"/>
  <c r="C26" i="1"/>
  <c r="AH27" i="1"/>
  <c r="AH28" i="1"/>
  <c r="AH29" i="1"/>
  <c r="AH30" i="1"/>
  <c r="AH33" i="1"/>
  <c r="AH34" i="1"/>
  <c r="AH35" i="1"/>
  <c r="AH36" i="1"/>
  <c r="AH39" i="1"/>
  <c r="AH32" i="1"/>
  <c r="AH37" i="1"/>
  <c r="AH31" i="1"/>
  <c r="AH42" i="1"/>
  <c r="AH26" i="1"/>
  <c r="AF27" i="1"/>
  <c r="AF28" i="1"/>
  <c r="AF29" i="1"/>
  <c r="AF30" i="1"/>
  <c r="AF33" i="1"/>
  <c r="AF34" i="1"/>
  <c r="AF35" i="1"/>
  <c r="AF36" i="1"/>
  <c r="AF39" i="1"/>
  <c r="AF32" i="1"/>
  <c r="AF37" i="1"/>
  <c r="AF31" i="1"/>
  <c r="AF42" i="1"/>
  <c r="AF43" i="1"/>
  <c r="AF26" i="1"/>
  <c r="AH12" i="1"/>
  <c r="AH15" i="1"/>
  <c r="AH13" i="1"/>
  <c r="AH14" i="1"/>
  <c r="AH16" i="1"/>
  <c r="AH19" i="1"/>
  <c r="AH18" i="1"/>
  <c r="AH17" i="1"/>
  <c r="AH20" i="1"/>
  <c r="AH11" i="1"/>
  <c r="AH10" i="1"/>
  <c r="AF12" i="1"/>
  <c r="AF15" i="1"/>
  <c r="AF13" i="1"/>
  <c r="AF14" i="1"/>
  <c r="AF16" i="1"/>
  <c r="AF19" i="1"/>
  <c r="AF18" i="1"/>
  <c r="AF17" i="1"/>
  <c r="AF20" i="1"/>
  <c r="AF11" i="1"/>
  <c r="AF10" i="1"/>
  <c r="C12" i="1"/>
  <c r="C15" i="1"/>
  <c r="C13" i="1"/>
  <c r="C14" i="1"/>
  <c r="C16" i="1"/>
  <c r="C19" i="1"/>
  <c r="C18" i="1"/>
  <c r="C17" i="1"/>
  <c r="C20" i="1"/>
  <c r="C11" i="1"/>
  <c r="E12" i="1"/>
  <c r="E15" i="1"/>
  <c r="E13" i="1"/>
  <c r="E14" i="1"/>
  <c r="E16" i="1"/>
  <c r="E19" i="1"/>
  <c r="E18" i="1"/>
  <c r="E17" i="1"/>
  <c r="E20" i="1"/>
  <c r="E11" i="1"/>
  <c r="E10" i="1"/>
  <c r="C10" i="1"/>
  <c r="D151" i="1" l="1"/>
  <c r="AI40" i="1"/>
  <c r="AI150" i="1"/>
  <c r="AI151" i="1"/>
  <c r="AI149" i="1"/>
  <c r="D89" i="1"/>
  <c r="AG183" i="1"/>
  <c r="AG178" i="1"/>
  <c r="AI76" i="1"/>
  <c r="AI41" i="1"/>
  <c r="D178" i="1"/>
  <c r="AG150" i="1"/>
  <c r="AI67" i="1"/>
  <c r="AG151" i="1"/>
  <c r="AG149" i="1"/>
  <c r="AI77" i="1"/>
  <c r="AG86" i="1"/>
  <c r="D86" i="1"/>
  <c r="D77" i="1"/>
  <c r="D76" i="1"/>
  <c r="AI89" i="1"/>
  <c r="AI86" i="1"/>
  <c r="D42" i="1"/>
  <c r="AG89" i="1"/>
  <c r="AG77" i="1"/>
  <c r="AG76" i="1"/>
  <c r="AI44" i="1"/>
  <c r="D44" i="1"/>
  <c r="D67" i="1"/>
  <c r="AG67" i="1"/>
  <c r="AG38" i="1"/>
  <c r="D38" i="1"/>
  <c r="AI42" i="1"/>
  <c r="AG61" i="1"/>
  <c r="D40" i="1"/>
  <c r="AG44" i="1"/>
  <c r="D41" i="1"/>
  <c r="AG41" i="1"/>
  <c r="AG40" i="1"/>
  <c r="AG214" i="1"/>
  <c r="D29" i="1"/>
  <c r="D81" i="1"/>
  <c r="D59" i="1"/>
  <c r="D39" i="1"/>
  <c r="D85" i="1"/>
  <c r="AG122" i="1"/>
  <c r="AG97" i="1"/>
  <c r="AG191" i="1"/>
  <c r="D82" i="1"/>
  <c r="D36" i="1"/>
  <c r="D65" i="1"/>
  <c r="D20" i="1"/>
  <c r="D240" i="1"/>
  <c r="D31" i="1"/>
  <c r="D99" i="1"/>
  <c r="D56" i="1"/>
  <c r="D37" i="1"/>
  <c r="D26" i="1"/>
  <c r="D79" i="1"/>
  <c r="D61" i="1"/>
  <c r="D27" i="1"/>
  <c r="D73" i="1"/>
  <c r="AG138" i="1"/>
  <c r="D107" i="1"/>
  <c r="D101" i="1"/>
  <c r="D196" i="1"/>
  <c r="D71" i="1"/>
  <c r="D169" i="1"/>
  <c r="AG60" i="1"/>
  <c r="D34" i="1"/>
  <c r="AG242" i="1"/>
  <c r="AG146" i="1"/>
  <c r="D60" i="1"/>
  <c r="D242" i="1"/>
  <c r="D220" i="1"/>
  <c r="D103" i="1"/>
  <c r="D177" i="1"/>
  <c r="AG65" i="1"/>
  <c r="D142" i="1"/>
  <c r="D144" i="1"/>
  <c r="AG125" i="1"/>
  <c r="AG98" i="1"/>
  <c r="D90" i="1"/>
  <c r="D237" i="1"/>
  <c r="D216" i="1"/>
  <c r="D238" i="1"/>
  <c r="AG72" i="1"/>
  <c r="AG53" i="1"/>
  <c r="D10" i="1"/>
  <c r="AG173" i="1"/>
  <c r="D175" i="1"/>
  <c r="D155" i="1"/>
  <c r="D172" i="1"/>
  <c r="D166" i="1"/>
  <c r="AG58" i="1"/>
  <c r="D229" i="1"/>
  <c r="D219" i="1"/>
  <c r="D145" i="1"/>
  <c r="D75" i="1"/>
  <c r="D110" i="1"/>
  <c r="D100" i="1"/>
  <c r="AG168" i="1"/>
  <c r="AG33" i="1"/>
  <c r="D140" i="1"/>
  <c r="D176" i="1"/>
  <c r="D192" i="1"/>
  <c r="AG19" i="1"/>
  <c r="D122" i="1"/>
  <c r="D191" i="1"/>
  <c r="D28" i="1"/>
  <c r="D80" i="1"/>
  <c r="D243" i="1"/>
  <c r="D50" i="1"/>
  <c r="D74" i="1"/>
  <c r="D146" i="1"/>
  <c r="AG207" i="1"/>
  <c r="AG169" i="1"/>
  <c r="D182" i="1"/>
  <c r="D206" i="1"/>
  <c r="D184" i="1"/>
  <c r="D163" i="1"/>
  <c r="D205" i="1"/>
  <c r="D152" i="1"/>
  <c r="D164" i="1"/>
  <c r="D227" i="1"/>
  <c r="AG227" i="1"/>
  <c r="AG16" i="1"/>
  <c r="D157" i="1"/>
  <c r="D137" i="1"/>
  <c r="D203" i="1"/>
  <c r="D231" i="1"/>
  <c r="D138" i="1"/>
  <c r="D109" i="1"/>
  <c r="D171" i="1"/>
  <c r="D204" i="1"/>
  <c r="D207" i="1"/>
  <c r="D239" i="1"/>
  <c r="D228" i="1"/>
  <c r="D170" i="1"/>
  <c r="D106" i="1"/>
  <c r="AG109" i="1"/>
  <c r="AG17" i="1"/>
  <c r="D173" i="1"/>
  <c r="D119" i="1"/>
  <c r="D105" i="1"/>
  <c r="D98" i="1"/>
  <c r="D32" i="1"/>
  <c r="D143" i="1"/>
  <c r="D193" i="1"/>
  <c r="D121" i="1"/>
  <c r="D96" i="1"/>
  <c r="D221" i="1"/>
  <c r="D120" i="1"/>
  <c r="D104" i="1"/>
  <c r="AG28" i="1"/>
  <c r="D17" i="1"/>
  <c r="AG195" i="1"/>
  <c r="D241" i="1"/>
  <c r="D230" i="1"/>
  <c r="D185" i="1"/>
  <c r="D208" i="1"/>
  <c r="D35" i="1"/>
  <c r="D183" i="1"/>
  <c r="D83" i="1"/>
  <c r="D125" i="1"/>
  <c r="AG104" i="1"/>
  <c r="D127" i="1"/>
  <c r="D19" i="1"/>
  <c r="D13" i="1"/>
  <c r="D58" i="1"/>
  <c r="D136" i="1"/>
  <c r="D141" i="1"/>
  <c r="AG155" i="1"/>
  <c r="D218" i="1"/>
  <c r="D215" i="1"/>
  <c r="D214" i="1"/>
  <c r="AG123" i="1"/>
  <c r="D123" i="1"/>
  <c r="AG35" i="1"/>
  <c r="D195" i="1"/>
  <c r="D70" i="1"/>
  <c r="D52" i="1"/>
  <c r="D55" i="1"/>
  <c r="D148" i="1"/>
  <c r="AG13" i="1"/>
  <c r="D64" i="1"/>
  <c r="D174" i="1"/>
  <c r="D18" i="1"/>
  <c r="D84" i="1"/>
  <c r="D62" i="1"/>
  <c r="D194" i="1"/>
  <c r="AG106" i="1"/>
  <c r="D150" i="1"/>
  <c r="D124" i="1"/>
  <c r="D33" i="1"/>
  <c r="D102" i="1"/>
  <c r="AG79" i="1"/>
  <c r="D30" i="1"/>
  <c r="D97" i="1"/>
  <c r="AG120" i="1"/>
  <c r="D63" i="1"/>
  <c r="D72" i="1"/>
  <c r="D53" i="1"/>
  <c r="D108" i="1"/>
  <c r="D165" i="1"/>
  <c r="AG139" i="1"/>
  <c r="D51" i="1"/>
  <c r="D153" i="1"/>
  <c r="D244" i="1"/>
  <c r="D78" i="1"/>
  <c r="D66" i="1"/>
  <c r="D57" i="1"/>
  <c r="D197" i="1"/>
  <c r="D246" i="1"/>
  <c r="D245" i="1"/>
  <c r="D217" i="1"/>
  <c r="AG246" i="1"/>
  <c r="AG218" i="1"/>
  <c r="AG174" i="1"/>
  <c r="AG181" i="1"/>
  <c r="D180" i="1"/>
  <c r="D181" i="1"/>
  <c r="D179" i="1"/>
  <c r="D168" i="1"/>
  <c r="AG176" i="1"/>
  <c r="D167" i="1"/>
  <c r="D156" i="1"/>
  <c r="D147" i="1"/>
  <c r="AG147" i="1"/>
  <c r="D154" i="1"/>
  <c r="D139" i="1"/>
  <c r="AG126" i="1"/>
  <c r="D118" i="1"/>
  <c r="D114" i="1"/>
  <c r="D115" i="1"/>
  <c r="D117" i="1"/>
  <c r="D111" i="1"/>
  <c r="D130" i="1"/>
  <c r="D113" i="1"/>
  <c r="D126" i="1"/>
  <c r="AG96" i="1"/>
  <c r="D128" i="1"/>
  <c r="D112" i="1"/>
  <c r="AG115" i="1"/>
  <c r="AG66" i="1"/>
  <c r="AG68" i="1"/>
  <c r="AG69" i="1"/>
  <c r="D69" i="1"/>
  <c r="D88" i="1"/>
  <c r="D68" i="1"/>
  <c r="D87" i="1"/>
  <c r="D54" i="1"/>
  <c r="AG43" i="1"/>
  <c r="AG37" i="1"/>
  <c r="D43" i="1"/>
  <c r="AG36" i="1"/>
  <c r="D14" i="1"/>
  <c r="D15" i="1"/>
  <c r="D12" i="1"/>
  <c r="D11" i="1"/>
  <c r="D16" i="1"/>
  <c r="AG11" i="1"/>
  <c r="AI185" i="1"/>
  <c r="AI124" i="1"/>
  <c r="AI182" i="1"/>
  <c r="AI80" i="1"/>
  <c r="AG185" i="1"/>
  <c r="AI184" i="1"/>
  <c r="AG182" i="1"/>
  <c r="AG184" i="1"/>
  <c r="AI121" i="1"/>
  <c r="AI115" i="1"/>
  <c r="AI128" i="1"/>
  <c r="AI102" i="1"/>
  <c r="AI116" i="1"/>
  <c r="AI130" i="1"/>
  <c r="AI119" i="1"/>
  <c r="AI123" i="1"/>
  <c r="AI118" i="1"/>
  <c r="AI126" i="1"/>
  <c r="AI129" i="1"/>
  <c r="AG102" i="1"/>
  <c r="AI82" i="1"/>
  <c r="AI125" i="1"/>
  <c r="AI127" i="1"/>
  <c r="AI122" i="1"/>
  <c r="AG118" i="1"/>
  <c r="AI120" i="1"/>
  <c r="AG130" i="1"/>
  <c r="AG127" i="1"/>
  <c r="AG121" i="1"/>
  <c r="AG116" i="1"/>
  <c r="AG128" i="1"/>
  <c r="AG124" i="1"/>
  <c r="AG119" i="1"/>
  <c r="AG129" i="1"/>
  <c r="AI78" i="1"/>
  <c r="AI87" i="1"/>
  <c r="AI74" i="1"/>
  <c r="AI83" i="1"/>
  <c r="AI63" i="1"/>
  <c r="AI90" i="1"/>
  <c r="AG63" i="1"/>
  <c r="AI84" i="1"/>
  <c r="AG90" i="1"/>
  <c r="AI79" i="1"/>
  <c r="AI75" i="1"/>
  <c r="AI73" i="1"/>
  <c r="AG84" i="1"/>
  <c r="AI88" i="1"/>
  <c r="AI179" i="1"/>
  <c r="AG78" i="1"/>
  <c r="AI81" i="1"/>
  <c r="AG82" i="1"/>
  <c r="AI55" i="1"/>
  <c r="AI85" i="1"/>
  <c r="AG55" i="1"/>
  <c r="AG75" i="1"/>
  <c r="AG85" i="1"/>
  <c r="AG81" i="1"/>
  <c r="AG87" i="1"/>
  <c r="AG83" i="1"/>
  <c r="AG88" i="1"/>
  <c r="AI72" i="1"/>
  <c r="AG74" i="1"/>
  <c r="AG73" i="1"/>
  <c r="AG80" i="1"/>
  <c r="AI100" i="1"/>
  <c r="AI110" i="1"/>
  <c r="AI245" i="1"/>
  <c r="AI137" i="1"/>
  <c r="AI216" i="1"/>
  <c r="AI101" i="1"/>
  <c r="AI107" i="1"/>
  <c r="AI244" i="1"/>
  <c r="AI240" i="1"/>
  <c r="AI70" i="1"/>
  <c r="AI241" i="1"/>
  <c r="AI117" i="1"/>
  <c r="AI205" i="1"/>
  <c r="AI36" i="1"/>
  <c r="AI38" i="1"/>
  <c r="AI163" i="1"/>
  <c r="AI111" i="1"/>
  <c r="AI242" i="1"/>
  <c r="AI221" i="1"/>
  <c r="AI230" i="1"/>
  <c r="AI237" i="1"/>
  <c r="AI154" i="1"/>
  <c r="AI112" i="1"/>
  <c r="AI231" i="1"/>
  <c r="AI31" i="1"/>
  <c r="AI143" i="1"/>
  <c r="AI166" i="1"/>
  <c r="AI180" i="1"/>
  <c r="AI204" i="1"/>
  <c r="AI215" i="1"/>
  <c r="AI52" i="1"/>
  <c r="AI64" i="1"/>
  <c r="AI32" i="1"/>
  <c r="AI156" i="1"/>
  <c r="AI206" i="1"/>
  <c r="AI228" i="1"/>
  <c r="AI26" i="1"/>
  <c r="AI51" i="1"/>
  <c r="AI96" i="1"/>
  <c r="AI10" i="1"/>
  <c r="AI27" i="1"/>
  <c r="AI34" i="1"/>
  <c r="AI37" i="1"/>
  <c r="AI170" i="1"/>
  <c r="AI193" i="1"/>
  <c r="AI35" i="1"/>
  <c r="AI165" i="1"/>
  <c r="AI192" i="1"/>
  <c r="AI171" i="1"/>
  <c r="AI108" i="1"/>
  <c r="AI145" i="1"/>
  <c r="AI197" i="1"/>
  <c r="AI220" i="1"/>
  <c r="AI114" i="1"/>
  <c r="AI157" i="1"/>
  <c r="AI229" i="1"/>
  <c r="AI61" i="1"/>
  <c r="AI56" i="1"/>
  <c r="AI29" i="1"/>
  <c r="AI50" i="1"/>
  <c r="AI62" i="1"/>
  <c r="AI103" i="1"/>
  <c r="AI153" i="1"/>
  <c r="AI167" i="1"/>
  <c r="AI203" i="1"/>
  <c r="AI217" i="1"/>
  <c r="AI39" i="1"/>
  <c r="AI146" i="1"/>
  <c r="AI164" i="1"/>
  <c r="AI177" i="1"/>
  <c r="AI113" i="1"/>
  <c r="AI172" i="1"/>
  <c r="AI194" i="1"/>
  <c r="AI238" i="1"/>
  <c r="AI243" i="1"/>
  <c r="AI142" i="1"/>
  <c r="AI152" i="1"/>
  <c r="AI175" i="1"/>
  <c r="AI196" i="1"/>
  <c r="AI219" i="1"/>
  <c r="AI71" i="1"/>
  <c r="AG34" i="1"/>
  <c r="AI109" i="1"/>
  <c r="AI139" i="1"/>
  <c r="AG194" i="1"/>
  <c r="AI33" i="1"/>
  <c r="AI28" i="1"/>
  <c r="AI43" i="1"/>
  <c r="AI59" i="1"/>
  <c r="AI106" i="1"/>
  <c r="AI144" i="1"/>
  <c r="AI155" i="1"/>
  <c r="AI246" i="1"/>
  <c r="AG117" i="1"/>
  <c r="AI68" i="1"/>
  <c r="AI65" i="1"/>
  <c r="AG113" i="1"/>
  <c r="AG170" i="1"/>
  <c r="AG179" i="1"/>
  <c r="AI168" i="1"/>
  <c r="AI60" i="1"/>
  <c r="AI173" i="1"/>
  <c r="AI138" i="1"/>
  <c r="AI140" i="1"/>
  <c r="AG152" i="1"/>
  <c r="AG27" i="1"/>
  <c r="AI147" i="1"/>
  <c r="AG153" i="1"/>
  <c r="AI98" i="1"/>
  <c r="AG111" i="1"/>
  <c r="AI30" i="1"/>
  <c r="AI57" i="1"/>
  <c r="AI54" i="1"/>
  <c r="AI99" i="1"/>
  <c r="AI105" i="1"/>
  <c r="AI136" i="1"/>
  <c r="AI141" i="1"/>
  <c r="AI148" i="1"/>
  <c r="AI181" i="1"/>
  <c r="AI208" i="1"/>
  <c r="AI239" i="1"/>
  <c r="AG243" i="1"/>
  <c r="AG240" i="1"/>
  <c r="AG237" i="1"/>
  <c r="AG244" i="1"/>
  <c r="AG241" i="1"/>
  <c r="AG238" i="1"/>
  <c r="AG245" i="1"/>
  <c r="AG239" i="1"/>
  <c r="AI227" i="1"/>
  <c r="AG231" i="1"/>
  <c r="AG228" i="1"/>
  <c r="AG230" i="1"/>
  <c r="AG229" i="1"/>
  <c r="AI218" i="1"/>
  <c r="AI214" i="1"/>
  <c r="AG217" i="1"/>
  <c r="AG219" i="1"/>
  <c r="AG216" i="1"/>
  <c r="AG221" i="1"/>
  <c r="AG220" i="1"/>
  <c r="AG215" i="1"/>
  <c r="AG203" i="1"/>
  <c r="AI207" i="1"/>
  <c r="AG208" i="1"/>
  <c r="AG205" i="1"/>
  <c r="AG204" i="1"/>
  <c r="AG206" i="1"/>
  <c r="AG197" i="1"/>
  <c r="AI195" i="1"/>
  <c r="AI191" i="1"/>
  <c r="AG193" i="1"/>
  <c r="AG196" i="1"/>
  <c r="AG192" i="1"/>
  <c r="AG171" i="1"/>
  <c r="AG172" i="1"/>
  <c r="AI174" i="1"/>
  <c r="AI176" i="1"/>
  <c r="AG164" i="1"/>
  <c r="AG177" i="1"/>
  <c r="AG166" i="1"/>
  <c r="AI169" i="1"/>
  <c r="AG167" i="1"/>
  <c r="AG175" i="1"/>
  <c r="AG165" i="1"/>
  <c r="AG163" i="1"/>
  <c r="AG180" i="1"/>
  <c r="AG142" i="1"/>
  <c r="AG143" i="1"/>
  <c r="AG136" i="1"/>
  <c r="AG156" i="1"/>
  <c r="AG154" i="1"/>
  <c r="AG148" i="1"/>
  <c r="AG145" i="1"/>
  <c r="AG140" i="1"/>
  <c r="AG144" i="1"/>
  <c r="AG141" i="1"/>
  <c r="AG137" i="1"/>
  <c r="AG157" i="1"/>
  <c r="AG99" i="1"/>
  <c r="AI97" i="1"/>
  <c r="AG114" i="1"/>
  <c r="AI104" i="1"/>
  <c r="AG108" i="1"/>
  <c r="AG103" i="1"/>
  <c r="AG101" i="1"/>
  <c r="AG107" i="1"/>
  <c r="AG112" i="1"/>
  <c r="AG105" i="1"/>
  <c r="AG100" i="1"/>
  <c r="AG110" i="1"/>
  <c r="AI53" i="1"/>
  <c r="AI69" i="1"/>
  <c r="AG59" i="1"/>
  <c r="AI66" i="1"/>
  <c r="AG62" i="1"/>
  <c r="AG57" i="1"/>
  <c r="AG50" i="1"/>
  <c r="AG52" i="1"/>
  <c r="AG70" i="1"/>
  <c r="AI58" i="1"/>
  <c r="AG54" i="1"/>
  <c r="AG64" i="1"/>
  <c r="AG56" i="1"/>
  <c r="AG51" i="1"/>
  <c r="AG71" i="1"/>
  <c r="AG31" i="1"/>
  <c r="AG39" i="1"/>
  <c r="AG29" i="1"/>
  <c r="AG26" i="1"/>
  <c r="AG42" i="1"/>
  <c r="AG32" i="1"/>
  <c r="AG30" i="1"/>
  <c r="AI12" i="1"/>
  <c r="AI16" i="1"/>
  <c r="AI15" i="1"/>
  <c r="AI18" i="1"/>
  <c r="AI13" i="1"/>
  <c r="AI14" i="1"/>
  <c r="AI20" i="1"/>
  <c r="AG12" i="1"/>
  <c r="AG14" i="1"/>
  <c r="AI19" i="1"/>
  <c r="AI11" i="1"/>
  <c r="AG15" i="1"/>
  <c r="AG20" i="1"/>
  <c r="AI17" i="1"/>
  <c r="AG10" i="1"/>
  <c r="AG18" i="1"/>
</calcChain>
</file>

<file path=xl/sharedStrings.xml><?xml version="1.0" encoding="utf-8"?>
<sst xmlns="http://schemas.openxmlformats.org/spreadsheetml/2006/main" count="654" uniqueCount="295">
  <si>
    <t>Order of Merit as of October 2022- September 2023</t>
  </si>
  <si>
    <t>A minimum of 8 events must be played in an age group to be eligible for the Top 5 awards for Total points, Most Improved as well as Stroke Averages</t>
  </si>
  <si>
    <t xml:space="preserve">The Top 5 in each category will be awarded trophies. </t>
  </si>
  <si>
    <t>The Annual Prize-Giving will take place on a date to be determine.</t>
  </si>
  <si>
    <t>All players playing 6 or more games will receive a participants medal</t>
  </si>
  <si>
    <t>BOYS 5-6</t>
  </si>
  <si>
    <t>Points</t>
  </si>
  <si>
    <t>Ave</t>
  </si>
  <si>
    <t>Number</t>
  </si>
  <si>
    <t>Total Strokes</t>
  </si>
  <si>
    <t>Ave strokes Per Event</t>
  </si>
  <si>
    <t>No Holes</t>
  </si>
  <si>
    <t>Ave Strokes Per Hole</t>
  </si>
  <si>
    <t>Ranking</t>
  </si>
  <si>
    <t>SURNAME</t>
  </si>
  <si>
    <t>NAME</t>
  </si>
  <si>
    <t>of events</t>
  </si>
  <si>
    <t>Ben</t>
  </si>
  <si>
    <t>Pillay</t>
  </si>
  <si>
    <t>Ethan</t>
  </si>
  <si>
    <t>Daniel</t>
  </si>
  <si>
    <t>Lawson</t>
  </si>
  <si>
    <t>Thomas</t>
  </si>
  <si>
    <t>Ross</t>
  </si>
  <si>
    <t>Sunderland</t>
  </si>
  <si>
    <t>Mundy</t>
  </si>
  <si>
    <t>Hudson</t>
  </si>
  <si>
    <t>Ndungane</t>
  </si>
  <si>
    <t>Daniyaal</t>
  </si>
  <si>
    <t>Schilz</t>
  </si>
  <si>
    <t>Moodley</t>
  </si>
  <si>
    <t>Gumede</t>
  </si>
  <si>
    <t>Mthiyane</t>
  </si>
  <si>
    <t>Carter</t>
  </si>
  <si>
    <t>Oliver</t>
  </si>
  <si>
    <t>Anathi</t>
  </si>
  <si>
    <t>Kadwa</t>
  </si>
  <si>
    <t>Yashlyn</t>
  </si>
  <si>
    <t>Luyanda</t>
  </si>
  <si>
    <t>Anele</t>
  </si>
  <si>
    <t>Vather</t>
  </si>
  <si>
    <t>MZ</t>
  </si>
  <si>
    <t>Naidoo</t>
  </si>
  <si>
    <t>Royal</t>
  </si>
  <si>
    <t>Zimbali</t>
  </si>
  <si>
    <t>PG</t>
  </si>
  <si>
    <t>Umhlali</t>
  </si>
  <si>
    <t>Simbithi</t>
  </si>
  <si>
    <t>Kloof</t>
  </si>
  <si>
    <t xml:space="preserve"> </t>
  </si>
  <si>
    <t>Davies</t>
  </si>
  <si>
    <t>Jordan</t>
  </si>
  <si>
    <t>Tom</t>
  </si>
  <si>
    <t>Kasse</t>
  </si>
  <si>
    <t>Shreyes</t>
  </si>
  <si>
    <t>Park</t>
  </si>
  <si>
    <t>Sihwan</t>
  </si>
  <si>
    <t>Kassie</t>
  </si>
  <si>
    <t>Streyes</t>
  </si>
  <si>
    <t>Brown</t>
  </si>
  <si>
    <t>Harry</t>
  </si>
  <si>
    <t>Maharaj</t>
  </si>
  <si>
    <t>Rohin</t>
  </si>
  <si>
    <t>Rieckhoff</t>
  </si>
  <si>
    <t>Hunter</t>
  </si>
  <si>
    <t>Raw</t>
  </si>
  <si>
    <t>Reece</t>
  </si>
  <si>
    <t>Douglas</t>
  </si>
  <si>
    <t>Sutherland</t>
  </si>
  <si>
    <t>Ramikisson</t>
  </si>
  <si>
    <t>Gabriel</t>
  </si>
  <si>
    <t>Boursenell</t>
  </si>
  <si>
    <t>James</t>
  </si>
  <si>
    <t>BOYS 7-8</t>
  </si>
  <si>
    <t>BOYS 9-10</t>
  </si>
  <si>
    <t>BOYS 11-12</t>
  </si>
  <si>
    <t>BOYS 13-14</t>
  </si>
  <si>
    <t>BOYS 15-18</t>
  </si>
  <si>
    <t>GIRLS 7-8</t>
  </si>
  <si>
    <t>Burczak</t>
  </si>
  <si>
    <t>Darya</t>
  </si>
  <si>
    <t>Viera</t>
  </si>
  <si>
    <t>Ella</t>
  </si>
  <si>
    <t>Singh</t>
  </si>
  <si>
    <t>Aryahi</t>
  </si>
  <si>
    <t>Madhanjith</t>
  </si>
  <si>
    <t>Shreya</t>
  </si>
  <si>
    <t>Grant</t>
  </si>
  <si>
    <t>Emily</t>
  </si>
  <si>
    <t>Smith</t>
  </si>
  <si>
    <t>Mia</t>
  </si>
  <si>
    <t>Buczak</t>
  </si>
  <si>
    <t>Deyman</t>
  </si>
  <si>
    <t>Manikchund</t>
  </si>
  <si>
    <t>Nirav</t>
  </si>
  <si>
    <t>Govender</t>
  </si>
  <si>
    <t>Ardash</t>
  </si>
  <si>
    <t>Kistan</t>
  </si>
  <si>
    <t>Zach</t>
  </si>
  <si>
    <t>Ahmed</t>
  </si>
  <si>
    <t>Hodgkinson</t>
  </si>
  <si>
    <t>Keagen</t>
  </si>
  <si>
    <t>Low</t>
  </si>
  <si>
    <t>Rex</t>
  </si>
  <si>
    <t>Ronaldo</t>
  </si>
  <si>
    <t>Koketso</t>
  </si>
  <si>
    <t>Green</t>
  </si>
  <si>
    <t>Zac</t>
  </si>
  <si>
    <t>Foreman</t>
  </si>
  <si>
    <t>Lilje</t>
  </si>
  <si>
    <t>Tyler</t>
  </si>
  <si>
    <t>Calitz</t>
  </si>
  <si>
    <t>Joshua</t>
  </si>
  <si>
    <t>Motsai</t>
  </si>
  <si>
    <t>Kgosi</t>
  </si>
  <si>
    <t>Mahabeer</t>
  </si>
  <si>
    <t>Aarnav</t>
  </si>
  <si>
    <t>Hull</t>
  </si>
  <si>
    <t>Ismail</t>
  </si>
  <si>
    <t>Ebrahim</t>
  </si>
  <si>
    <t>Aiden</t>
  </si>
  <si>
    <t>Meek</t>
  </si>
  <si>
    <t>Kwanele</t>
  </si>
  <si>
    <t>Ramalo</t>
  </si>
  <si>
    <t>Da Silva</t>
  </si>
  <si>
    <t>Marcela</t>
  </si>
  <si>
    <t>Upton</t>
  </si>
  <si>
    <t>Christaan</t>
  </si>
  <si>
    <t>Wolf</t>
  </si>
  <si>
    <t>Cade</t>
  </si>
  <si>
    <t>Van Heerden</t>
  </si>
  <si>
    <t>Eben</t>
  </si>
  <si>
    <t>Naidu</t>
  </si>
  <si>
    <t>Mayank</t>
  </si>
  <si>
    <t>Quayle</t>
  </si>
  <si>
    <t>Mbaso</t>
  </si>
  <si>
    <t>Nkosi</t>
  </si>
  <si>
    <t>Bisset</t>
  </si>
  <si>
    <t>Guy</t>
  </si>
  <si>
    <t>Mabaso</t>
  </si>
  <si>
    <t>Mgobhozi</t>
  </si>
  <si>
    <t>Siyasekelwa</t>
  </si>
  <si>
    <t>Liewellyn</t>
  </si>
  <si>
    <t>Kai</t>
  </si>
  <si>
    <t>Peacre</t>
  </si>
  <si>
    <t>McNally</t>
  </si>
  <si>
    <t xml:space="preserve">Kaleb </t>
  </si>
  <si>
    <t>Wulfsohn</t>
  </si>
  <si>
    <t>Ullyett</t>
  </si>
  <si>
    <t>Nicholas</t>
  </si>
  <si>
    <t>Taine</t>
  </si>
  <si>
    <t>Mathew</t>
  </si>
  <si>
    <t>Valivadu</t>
  </si>
  <si>
    <t>Kriyan</t>
  </si>
  <si>
    <t>Keegan</t>
  </si>
  <si>
    <t>Cronje</t>
  </si>
  <si>
    <t>Jake</t>
  </si>
  <si>
    <t>Mpilo</t>
  </si>
  <si>
    <t>Louw</t>
  </si>
  <si>
    <t>Putz</t>
  </si>
  <si>
    <t>Samuel</t>
  </si>
  <si>
    <t>Lunga</t>
  </si>
  <si>
    <t>Mncinelai</t>
  </si>
  <si>
    <t>Mpendulo</t>
  </si>
  <si>
    <t>Hunter Smith</t>
  </si>
  <si>
    <t>Spencer</t>
  </si>
  <si>
    <t>Kairav</t>
  </si>
  <si>
    <t>Ryan</t>
  </si>
  <si>
    <t>Greyling</t>
  </si>
  <si>
    <t>Heindrich</t>
  </si>
  <si>
    <t>Van Staden</t>
  </si>
  <si>
    <t>Pierre</t>
  </si>
  <si>
    <t>Liam</t>
  </si>
  <si>
    <t>Van Jaarsveld</t>
  </si>
  <si>
    <t>Sion</t>
  </si>
  <si>
    <t>De Rauville</t>
  </si>
  <si>
    <t>Asher</t>
  </si>
  <si>
    <t>Munyai</t>
  </si>
  <si>
    <t>Wolfe</t>
  </si>
  <si>
    <t>Dhomik</t>
  </si>
  <si>
    <t>Tylo</t>
  </si>
  <si>
    <t>Moroney</t>
  </si>
  <si>
    <t>Timothy</t>
  </si>
  <si>
    <t>Fortman</t>
  </si>
  <si>
    <t>Jamie</t>
  </si>
  <si>
    <t>Dos santos</t>
  </si>
  <si>
    <t>Santiago</t>
  </si>
  <si>
    <t>Hollister</t>
  </si>
  <si>
    <t>Frost</t>
  </si>
  <si>
    <t>Nicolas</t>
  </si>
  <si>
    <t>Bezuidenhout</t>
  </si>
  <si>
    <t>Dylan</t>
  </si>
  <si>
    <t>Bernadis</t>
  </si>
  <si>
    <t>Rory</t>
  </si>
  <si>
    <t>Bodlani</t>
  </si>
  <si>
    <t>Mawethu</t>
  </si>
  <si>
    <t>Yash</t>
  </si>
  <si>
    <t>Rudwick</t>
  </si>
  <si>
    <t>Noah</t>
  </si>
  <si>
    <t>Dube</t>
  </si>
  <si>
    <t>Mondli</t>
  </si>
  <si>
    <t>Soodyall</t>
  </si>
  <si>
    <t>Aran</t>
  </si>
  <si>
    <t>Moodliar</t>
  </si>
  <si>
    <t>Kaven</t>
  </si>
  <si>
    <t>Reuben</t>
  </si>
  <si>
    <t>Nxumalo</t>
  </si>
  <si>
    <t>Thapelo</t>
  </si>
  <si>
    <t>Siyamthanda</t>
  </si>
  <si>
    <t>Hind</t>
  </si>
  <si>
    <t>Haynes</t>
  </si>
  <si>
    <t>Tyron</t>
  </si>
  <si>
    <t>Perumal</t>
  </si>
  <si>
    <t>Munsamy</t>
  </si>
  <si>
    <t>Jayden</t>
  </si>
  <si>
    <t>O Connell</t>
  </si>
  <si>
    <t>Damien</t>
  </si>
  <si>
    <t>Keylock</t>
  </si>
  <si>
    <t>Farhan</t>
  </si>
  <si>
    <t>Khumalo</t>
  </si>
  <si>
    <t>Samkelo</t>
  </si>
  <si>
    <t>De Montille</t>
  </si>
  <si>
    <t>Oscar</t>
  </si>
  <si>
    <t>Dhiven</t>
  </si>
  <si>
    <t>Makhanga</t>
  </si>
  <si>
    <t>Phaniso</t>
  </si>
  <si>
    <t>Jansen</t>
  </si>
  <si>
    <t>Ryno</t>
  </si>
  <si>
    <t>Marco</t>
  </si>
  <si>
    <t>Phumlani</t>
  </si>
  <si>
    <t>Mbambo</t>
  </si>
  <si>
    <t>Andale</t>
  </si>
  <si>
    <t>Arav</t>
  </si>
  <si>
    <t>Jordache</t>
  </si>
  <si>
    <t>Hunter-Smith</t>
  </si>
  <si>
    <t>Ndlela</t>
  </si>
  <si>
    <t>Bandile</t>
  </si>
  <si>
    <t>Mpintsha</t>
  </si>
  <si>
    <t>Ndondo</t>
  </si>
  <si>
    <t>GIRLS 9-10</t>
  </si>
  <si>
    <t>Thambiran</t>
  </si>
  <si>
    <t>Abigail</t>
  </si>
  <si>
    <t>Zine</t>
  </si>
  <si>
    <t>Ncgobo</t>
  </si>
  <si>
    <t>Sanelisiwe</t>
  </si>
  <si>
    <t>Arayah</t>
  </si>
  <si>
    <t>Dasarah</t>
  </si>
  <si>
    <t>GIRLS 11-12</t>
  </si>
  <si>
    <t>Van Tonder</t>
  </si>
  <si>
    <t>Christelle</t>
  </si>
  <si>
    <t>Naicker</t>
  </si>
  <si>
    <t>Kiara</t>
  </si>
  <si>
    <t>Jordyn</t>
  </si>
  <si>
    <t>Tara</t>
  </si>
  <si>
    <t>Qhawekazi</t>
  </si>
  <si>
    <t>Niskaya</t>
  </si>
  <si>
    <t>Kunene</t>
  </si>
  <si>
    <t>Unathi</t>
  </si>
  <si>
    <t>GIRLS 13-14</t>
  </si>
  <si>
    <t>Suhani</t>
  </si>
  <si>
    <t>Quale</t>
  </si>
  <si>
    <t>Abusiwe</t>
  </si>
  <si>
    <t>Ausiwe</t>
  </si>
  <si>
    <t>De Roller</t>
  </si>
  <si>
    <t>Aimee</t>
  </si>
  <si>
    <t>GIRLS 15-18</t>
  </si>
  <si>
    <t>Kamaya</t>
  </si>
  <si>
    <t>Obray</t>
  </si>
  <si>
    <t>Isabelle</t>
  </si>
  <si>
    <t>Madula</t>
  </si>
  <si>
    <t>Zee</t>
  </si>
  <si>
    <t>Tamika</t>
  </si>
  <si>
    <t>Nomaqwabe</t>
  </si>
  <si>
    <t>Goba</t>
  </si>
  <si>
    <t>Lwazi</t>
  </si>
  <si>
    <t>Semayah</t>
  </si>
  <si>
    <t>Joseph</t>
  </si>
  <si>
    <t>Tiandra</t>
  </si>
  <si>
    <t>Julius</t>
  </si>
  <si>
    <t>Christian</t>
  </si>
  <si>
    <t>Cameron</t>
  </si>
  <si>
    <t>Miller</t>
  </si>
  <si>
    <t>Mncineka</t>
  </si>
  <si>
    <t>Healey</t>
  </si>
  <si>
    <t>Broomfield</t>
  </si>
  <si>
    <t>Caide</t>
  </si>
  <si>
    <t>Ngqandana</t>
  </si>
  <si>
    <t>Magwazo</t>
  </si>
  <si>
    <t>Cox</t>
  </si>
  <si>
    <t>Horner</t>
  </si>
  <si>
    <t>Damian</t>
  </si>
  <si>
    <t>Mthembu</t>
  </si>
  <si>
    <t>Uzimele</t>
  </si>
  <si>
    <t>Le Roux</t>
  </si>
  <si>
    <t>De Wet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</si>
</sst>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 * #,##0_ ;_ * \-#,##0_ ;_ * &quot;-&quot;??_ ;_ @_ "/>
  </numFmts>
  <fonts count="1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10"/>
      <color rgb="FF0000FF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FF"/>
      <name val="Arial"/>
      <family val="2"/>
    </font>
    <font>
      <b/>
      <sz val="10"/>
      <color theme="3"/>
      <name val="Arial"/>
      <family val="2"/>
    </font>
    <font>
      <sz val="10"/>
      <color theme="1"/>
      <name val="Arial"/>
      <family val="2"/>
    </font>
    <font>
      <sz val="10"/>
      <color indexed="12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10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2" borderId="1" xfId="0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top"/>
    </xf>
    <xf numFmtId="0" fontId="5" fillId="2" borderId="7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9" fillId="2" borderId="7" xfId="0" applyFont="1" applyFill="1" applyBorder="1" applyAlignment="1">
      <alignment horizontal="center" vertical="top"/>
    </xf>
    <xf numFmtId="0" fontId="10" fillId="4" borderId="7" xfId="0" applyFont="1" applyFill="1" applyBorder="1" applyAlignment="1">
      <alignment horizontal="center" vertical="top"/>
    </xf>
    <xf numFmtId="2" fontId="10" fillId="0" borderId="10" xfId="0" applyNumberFormat="1" applyFont="1" applyBorder="1" applyAlignment="1">
      <alignment vertical="top"/>
    </xf>
    <xf numFmtId="0" fontId="10" fillId="0" borderId="10" xfId="0" applyFont="1" applyBorder="1" applyAlignment="1">
      <alignment vertical="top"/>
    </xf>
    <xf numFmtId="1" fontId="10" fillId="0" borderId="13" xfId="0" applyNumberFormat="1" applyFont="1" applyBorder="1" applyAlignment="1">
      <alignment vertical="top"/>
    </xf>
    <xf numFmtId="2" fontId="10" fillId="0" borderId="11" xfId="0" applyNumberFormat="1" applyFont="1" applyBorder="1" applyAlignment="1">
      <alignment vertical="top"/>
    </xf>
    <xf numFmtId="1" fontId="10" fillId="0" borderId="11" xfId="0" applyNumberFormat="1" applyFont="1" applyBorder="1" applyAlignment="1">
      <alignment vertical="top"/>
    </xf>
    <xf numFmtId="0" fontId="9" fillId="0" borderId="13" xfId="0" applyFont="1" applyBorder="1" applyAlignment="1">
      <alignment horizontal="right" vertical="top"/>
    </xf>
    <xf numFmtId="0" fontId="5" fillId="0" borderId="13" xfId="0" applyFont="1" applyBorder="1" applyAlignment="1">
      <alignment vertical="top"/>
    </xf>
    <xf numFmtId="0" fontId="10" fillId="0" borderId="11" xfId="0" applyFont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2" fontId="5" fillId="2" borderId="4" xfId="0" applyNumberFormat="1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top"/>
    </xf>
    <xf numFmtId="2" fontId="5" fillId="2" borderId="8" xfId="0" applyNumberFormat="1" applyFont="1" applyFill="1" applyBorder="1" applyAlignment="1">
      <alignment horizontal="center" vertical="top"/>
    </xf>
    <xf numFmtId="0" fontId="5" fillId="3" borderId="9" xfId="0" applyFont="1" applyFill="1" applyBorder="1" applyAlignment="1">
      <alignment horizontal="center" vertical="top"/>
    </xf>
    <xf numFmtId="2" fontId="5" fillId="4" borderId="3" xfId="0" applyNumberFormat="1" applyFont="1" applyFill="1" applyBorder="1" applyAlignment="1">
      <alignment horizontal="center" vertical="top" wrapText="1"/>
    </xf>
    <xf numFmtId="2" fontId="5" fillId="4" borderId="7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/>
    </xf>
    <xf numFmtId="0" fontId="5" fillId="4" borderId="3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top"/>
    </xf>
    <xf numFmtId="0" fontId="11" fillId="4" borderId="7" xfId="0" applyFont="1" applyFill="1" applyBorder="1" applyAlignment="1">
      <alignment horizontal="center" vertical="top"/>
    </xf>
    <xf numFmtId="0" fontId="5" fillId="0" borderId="10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2" fontId="10" fillId="0" borderId="0" xfId="0" applyNumberFormat="1" applyFont="1" applyBorder="1" applyAlignment="1">
      <alignment vertical="top"/>
    </xf>
    <xf numFmtId="0" fontId="10" fillId="0" borderId="0" xfId="0" applyFont="1" applyBorder="1" applyAlignment="1">
      <alignment vertical="top"/>
    </xf>
    <xf numFmtId="1" fontId="10" fillId="0" borderId="0" xfId="0" applyNumberFormat="1" applyFont="1" applyBorder="1" applyAlignment="1">
      <alignment vertical="top"/>
    </xf>
    <xf numFmtId="0" fontId="9" fillId="0" borderId="0" xfId="0" applyFont="1" applyBorder="1" applyAlignment="1">
      <alignment horizontal="right" vertical="top"/>
    </xf>
    <xf numFmtId="0" fontId="5" fillId="3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15" fontId="5" fillId="6" borderId="6" xfId="0" quotePrefix="1" applyNumberFormat="1" applyFont="1" applyFill="1" applyBorder="1" applyAlignment="1">
      <alignment horizontal="center" vertical="top"/>
    </xf>
    <xf numFmtId="3" fontId="13" fillId="6" borderId="3" xfId="1" quotePrefix="1" applyNumberFormat="1" applyFont="1" applyFill="1" applyBorder="1" applyAlignment="1">
      <alignment horizontal="center" vertical="top"/>
    </xf>
    <xf numFmtId="15" fontId="5" fillId="6" borderId="1" xfId="0" quotePrefix="1" applyNumberFormat="1" applyFont="1" applyFill="1" applyBorder="1" applyAlignment="1">
      <alignment horizontal="center" vertical="top"/>
    </xf>
    <xf numFmtId="15" fontId="5" fillId="6" borderId="2" xfId="0" quotePrefix="1" applyNumberFormat="1" applyFont="1" applyFill="1" applyBorder="1" applyAlignment="1">
      <alignment horizontal="center" vertical="top"/>
    </xf>
    <xf numFmtId="0" fontId="5" fillId="6" borderId="6" xfId="0" applyFont="1" applyFill="1" applyBorder="1" applyAlignment="1">
      <alignment horizontal="center" vertical="top"/>
    </xf>
    <xf numFmtId="0" fontId="5" fillId="6" borderId="1" xfId="0" applyFont="1" applyFill="1" applyBorder="1" applyAlignment="1">
      <alignment horizontal="center" vertical="top" wrapText="1"/>
    </xf>
    <xf numFmtId="165" fontId="5" fillId="6" borderId="6" xfId="1" applyNumberFormat="1" applyFont="1" applyFill="1" applyBorder="1" applyAlignment="1">
      <alignment horizontal="center" vertical="top"/>
    </xf>
    <xf numFmtId="0" fontId="10" fillId="5" borderId="11" xfId="0" applyFont="1" applyFill="1" applyBorder="1" applyAlignment="1">
      <alignment vertical="top"/>
    </xf>
    <xf numFmtId="0" fontId="5" fillId="0" borderId="10" xfId="0" applyFont="1" applyBorder="1" applyAlignment="1">
      <alignment horizontal="center" vertical="top"/>
    </xf>
    <xf numFmtId="0" fontId="15" fillId="0" borderId="12" xfId="0" applyFont="1" applyBorder="1" applyAlignment="1">
      <alignment horizontal="center" vertical="top"/>
    </xf>
    <xf numFmtId="0" fontId="15" fillId="0" borderId="10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5" borderId="10" xfId="0" applyFont="1" applyFill="1" applyBorder="1" applyAlignment="1">
      <alignment horizontal="center" vertical="top"/>
    </xf>
    <xf numFmtId="0" fontId="15" fillId="5" borderId="10" xfId="0" applyFont="1" applyFill="1" applyBorder="1" applyAlignment="1">
      <alignment horizontal="center" vertical="top"/>
    </xf>
    <xf numFmtId="0" fontId="5" fillId="5" borderId="16" xfId="0" applyFont="1" applyFill="1" applyBorder="1" applyAlignment="1">
      <alignment horizontal="center" vertical="top"/>
    </xf>
    <xf numFmtId="0" fontId="15" fillId="5" borderId="12" xfId="0" applyFont="1" applyFill="1" applyBorder="1" applyAlignment="1">
      <alignment horizontal="center" vertical="top"/>
    </xf>
    <xf numFmtId="0" fontId="16" fillId="5" borderId="10" xfId="0" applyFont="1" applyFill="1" applyBorder="1" applyAlignment="1">
      <alignment horizontal="center" vertical="top"/>
    </xf>
    <xf numFmtId="0" fontId="10" fillId="5" borderId="10" xfId="0" applyFont="1" applyFill="1" applyBorder="1" applyAlignment="1">
      <alignment vertical="top"/>
    </xf>
    <xf numFmtId="0" fontId="16" fillId="0" borderId="10" xfId="0" applyFont="1" applyBorder="1" applyAlignment="1">
      <alignment horizontal="center" vertical="top"/>
    </xf>
    <xf numFmtId="0" fontId="14" fillId="5" borderId="10" xfId="0" applyFont="1" applyFill="1" applyBorder="1" applyAlignment="1">
      <alignment vertical="top"/>
    </xf>
    <xf numFmtId="0" fontId="14" fillId="5" borderId="10" xfId="2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0" fontId="0" fillId="0" borderId="0" xfId="0" applyFill="1" applyAlignment="1">
      <alignment vertical="top"/>
    </xf>
    <xf numFmtId="0" fontId="10" fillId="5" borderId="10" xfId="2" applyFill="1" applyBorder="1" applyAlignment="1">
      <alignment vertical="top"/>
    </xf>
    <xf numFmtId="165" fontId="5" fillId="0" borderId="10" xfId="1" applyNumberFormat="1" applyFont="1" applyFill="1" applyBorder="1" applyAlignment="1">
      <alignment horizontal="center" vertical="top"/>
    </xf>
    <xf numFmtId="0" fontId="9" fillId="6" borderId="7" xfId="0" applyFont="1" applyFill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16" fillId="0" borderId="11" xfId="0" applyFont="1" applyBorder="1" applyAlignment="1">
      <alignment horizontal="center" vertical="top"/>
    </xf>
    <xf numFmtId="165" fontId="5" fillId="0" borderId="11" xfId="1" applyNumberFormat="1" applyFont="1" applyFill="1" applyBorder="1" applyAlignment="1">
      <alignment horizontal="center" vertical="top"/>
    </xf>
    <xf numFmtId="0" fontId="15" fillId="0" borderId="14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5" borderId="11" xfId="0" applyFont="1" applyFill="1" applyBorder="1" applyAlignment="1">
      <alignment horizontal="center" vertical="top"/>
    </xf>
    <xf numFmtId="0" fontId="15" fillId="5" borderId="11" xfId="0" applyFont="1" applyFill="1" applyBorder="1" applyAlignment="1">
      <alignment horizontal="center" vertical="top"/>
    </xf>
    <xf numFmtId="0" fontId="5" fillId="5" borderId="13" xfId="0" applyFont="1" applyFill="1" applyBorder="1" applyAlignment="1">
      <alignment horizontal="center" vertical="top"/>
    </xf>
    <xf numFmtId="0" fontId="15" fillId="5" borderId="14" xfId="0" applyFont="1" applyFill="1" applyBorder="1" applyAlignment="1">
      <alignment horizontal="center" vertical="top"/>
    </xf>
    <xf numFmtId="0" fontId="16" fillId="5" borderId="11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12" fillId="0" borderId="13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5" fillId="0" borderId="12" xfId="0" quotePrefix="1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5" fillId="0" borderId="10" xfId="0" quotePrefix="1" applyFont="1" applyBorder="1" applyAlignment="1">
      <alignment horizontal="center" vertical="top"/>
    </xf>
    <xf numFmtId="0" fontId="5" fillId="0" borderId="0" xfId="0" quotePrefix="1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0" xfId="0" applyFont="1" applyBorder="1" applyAlignment="1">
      <alignment horizontal="center" vertical="top"/>
    </xf>
    <xf numFmtId="0" fontId="14" fillId="0" borderId="10" xfId="0" applyFont="1" applyBorder="1" applyAlignment="1">
      <alignment vertical="center"/>
    </xf>
    <xf numFmtId="0" fontId="5" fillId="0" borderId="16" xfId="0" applyFont="1" applyBorder="1" applyAlignment="1">
      <alignment vertical="top"/>
    </xf>
    <xf numFmtId="0" fontId="11" fillId="7" borderId="10" xfId="0" applyFont="1" applyFill="1" applyBorder="1" applyAlignment="1">
      <alignment vertical="center"/>
    </xf>
    <xf numFmtId="0" fontId="15" fillId="0" borderId="13" xfId="0" applyFont="1" applyBorder="1" applyAlignment="1">
      <alignment horizontal="center" vertical="top"/>
    </xf>
    <xf numFmtId="0" fontId="16" fillId="0" borderId="13" xfId="0" applyFont="1" applyBorder="1" applyAlignment="1">
      <alignment horizontal="center" vertical="top"/>
    </xf>
    <xf numFmtId="0" fontId="10" fillId="5" borderId="11" xfId="2" applyFill="1" applyBorder="1" applyAlignment="1">
      <alignment vertical="top"/>
    </xf>
    <xf numFmtId="0" fontId="5" fillId="0" borderId="12" xfId="0" applyFont="1" applyBorder="1" applyAlignment="1">
      <alignment horizontal="center" vertical="top"/>
    </xf>
    <xf numFmtId="0" fontId="14" fillId="5" borderId="11" xfId="0" applyFont="1" applyFill="1" applyBorder="1" applyAlignment="1">
      <alignment vertical="top"/>
    </xf>
    <xf numFmtId="0" fontId="7" fillId="0" borderId="16" xfId="0" applyFont="1" applyBorder="1" applyAlignment="1">
      <alignment horizontal="center" vertical="top"/>
    </xf>
    <xf numFmtId="0" fontId="15" fillId="0" borderId="15" xfId="0" applyFont="1" applyBorder="1" applyAlignment="1">
      <alignment horizontal="center" vertical="top"/>
    </xf>
    <xf numFmtId="0" fontId="15" fillId="5" borderId="15" xfId="0" applyFont="1" applyFill="1" applyBorder="1" applyAlignment="1">
      <alignment horizontal="center" vertical="top"/>
    </xf>
    <xf numFmtId="0" fontId="15" fillId="5" borderId="13" xfId="0" applyFont="1" applyFill="1" applyBorder="1" applyAlignment="1">
      <alignment horizontal="center" vertical="top"/>
    </xf>
    <xf numFmtId="0" fontId="16" fillId="5" borderId="13" xfId="0" applyFont="1" applyFill="1" applyBorder="1" applyAlignment="1">
      <alignment horizontal="center" vertical="top"/>
    </xf>
  </cellXfs>
  <cellStyles count="3">
    <cellStyle name="Comma" xfId="1" builtinId="3"/>
    <cellStyle name="Normal" xfId="0" builtinId="0"/>
    <cellStyle name="Normal 2 2" xfId="2" xr:uid="{0423C641-8C36-4343-A2C9-0E704F8F13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74FCF-F2D2-704B-A81F-5E465B41956A}">
  <dimension ref="A1:AJ246"/>
  <sheetViews>
    <sheetView tabSelected="1" zoomScale="73" zoomScaleNormal="73" workbookViewId="0">
      <pane xSplit="5" topLeftCell="F1" activePane="topRight" state="frozen"/>
      <selection activeCell="A9" sqref="A9"/>
      <selection pane="topRight" activeCell="A6" sqref="A6"/>
    </sheetView>
  </sheetViews>
  <sheetFormatPr baseColWidth="10" defaultRowHeight="16" x14ac:dyDescent="0.2"/>
  <cols>
    <col min="1" max="1" width="14.6640625" style="40" customWidth="1"/>
    <col min="2" max="2" width="12.5" style="40" customWidth="1"/>
    <col min="3" max="4" width="10.83203125" style="40"/>
    <col min="5" max="5" width="10.83203125" style="78"/>
    <col min="6" max="6" width="9.6640625" style="78" customWidth="1"/>
    <col min="7" max="7" width="6.83203125" style="78" customWidth="1"/>
    <col min="8" max="8" width="10.83203125" style="78"/>
    <col min="9" max="9" width="7" style="78" customWidth="1"/>
    <col min="10" max="10" width="10.33203125" style="78" customWidth="1"/>
    <col min="11" max="11" width="6.83203125" style="78" customWidth="1"/>
    <col min="12" max="12" width="10.83203125" style="78"/>
    <col min="13" max="13" width="7" style="78" customWidth="1"/>
    <col min="14" max="14" width="10.83203125" style="78"/>
    <col min="15" max="15" width="7" style="78" customWidth="1"/>
    <col min="16" max="16" width="9.83203125" style="78" customWidth="1"/>
    <col min="17" max="17" width="7" style="78" customWidth="1"/>
    <col min="18" max="18" width="9.33203125" style="78" customWidth="1"/>
    <col min="19" max="19" width="7" style="78" customWidth="1"/>
    <col min="20" max="20" width="9.5" style="78" customWidth="1"/>
    <col min="21" max="21" width="7" style="78" customWidth="1"/>
    <col min="22" max="22" width="9.6640625" style="78" customWidth="1"/>
    <col min="23" max="23" width="7" style="78" customWidth="1"/>
    <col min="24" max="24" width="9.5" style="78" customWidth="1"/>
    <col min="25" max="25" width="7" style="78" customWidth="1"/>
    <col min="26" max="26" width="9.33203125" style="78" customWidth="1"/>
    <col min="27" max="27" width="7" style="78" customWidth="1"/>
    <col min="28" max="28" width="10.83203125" style="78"/>
    <col min="29" max="29" width="5.83203125" style="78" customWidth="1"/>
    <col min="30" max="30" width="10.83203125" style="78"/>
    <col min="31" max="31" width="5.6640625" style="78" customWidth="1"/>
    <col min="32" max="16384" width="10.83203125" style="40"/>
  </cols>
  <sheetData>
    <row r="1" spans="1:36" x14ac:dyDescent="0.2">
      <c r="A1" s="1" t="s">
        <v>0</v>
      </c>
    </row>
    <row r="2" spans="1:36" x14ac:dyDescent="0.2">
      <c r="A2" s="2" t="s">
        <v>1</v>
      </c>
    </row>
    <row r="3" spans="1:36" x14ac:dyDescent="0.2">
      <c r="A3" s="3" t="s">
        <v>2</v>
      </c>
    </row>
    <row r="4" spans="1:36" x14ac:dyDescent="0.2">
      <c r="A4" s="2" t="s">
        <v>3</v>
      </c>
    </row>
    <row r="5" spans="1:36" x14ac:dyDescent="0.2">
      <c r="A5" s="2" t="s">
        <v>4</v>
      </c>
    </row>
    <row r="7" spans="1:36" ht="17" thickBot="1" x14ac:dyDescent="0.25"/>
    <row r="8" spans="1:36" ht="17" thickBot="1" x14ac:dyDescent="0.25">
      <c r="A8" s="4" t="s">
        <v>5</v>
      </c>
      <c r="B8" s="5"/>
      <c r="C8" s="6" t="s">
        <v>6</v>
      </c>
      <c r="D8" s="22" t="s">
        <v>7</v>
      </c>
      <c r="E8" s="23" t="s">
        <v>8</v>
      </c>
      <c r="F8" s="41">
        <v>44857</v>
      </c>
      <c r="G8" s="42"/>
      <c r="H8" s="41">
        <v>44880</v>
      </c>
      <c r="I8" s="42"/>
      <c r="J8" s="43">
        <v>44899</v>
      </c>
      <c r="K8" s="42"/>
      <c r="L8" s="44">
        <v>44949</v>
      </c>
      <c r="M8" s="42"/>
      <c r="N8" s="41">
        <v>44962</v>
      </c>
      <c r="O8" s="42"/>
      <c r="P8" s="41">
        <v>44983</v>
      </c>
      <c r="Q8" s="42"/>
      <c r="R8" s="41">
        <v>44997</v>
      </c>
      <c r="S8" s="42"/>
      <c r="T8" s="41">
        <v>45033</v>
      </c>
      <c r="U8" s="42"/>
      <c r="V8" s="41">
        <v>45054</v>
      </c>
      <c r="W8" s="42"/>
      <c r="X8" s="41">
        <v>45088</v>
      </c>
      <c r="Y8" s="42"/>
      <c r="Z8" s="41">
        <v>45130</v>
      </c>
      <c r="AA8" s="42"/>
      <c r="AB8" s="41" t="s">
        <v>49</v>
      </c>
      <c r="AC8" s="42"/>
      <c r="AD8" s="41"/>
      <c r="AE8" s="42"/>
      <c r="AF8" s="26" t="s">
        <v>9</v>
      </c>
      <c r="AG8" s="26" t="s">
        <v>10</v>
      </c>
      <c r="AH8" s="28" t="s">
        <v>11</v>
      </c>
      <c r="AI8" s="29" t="s">
        <v>12</v>
      </c>
      <c r="AJ8" s="31" t="s">
        <v>13</v>
      </c>
    </row>
    <row r="9" spans="1:36" ht="17" thickBot="1" x14ac:dyDescent="0.25">
      <c r="A9" s="20" t="s">
        <v>14</v>
      </c>
      <c r="B9" s="21" t="s">
        <v>15</v>
      </c>
      <c r="C9" s="8"/>
      <c r="D9" s="24" t="s">
        <v>6</v>
      </c>
      <c r="E9" s="25" t="s">
        <v>16</v>
      </c>
      <c r="F9" s="45" t="s">
        <v>43</v>
      </c>
      <c r="G9" s="10">
        <v>9</v>
      </c>
      <c r="H9" s="45" t="s">
        <v>44</v>
      </c>
      <c r="I9" s="10">
        <v>9</v>
      </c>
      <c r="J9" s="46" t="s">
        <v>45</v>
      </c>
      <c r="K9" s="10">
        <v>9</v>
      </c>
      <c r="L9" s="45" t="s">
        <v>46</v>
      </c>
      <c r="M9" s="10">
        <v>9</v>
      </c>
      <c r="N9" s="47" t="s">
        <v>47</v>
      </c>
      <c r="O9" s="10">
        <v>9</v>
      </c>
      <c r="P9" s="47" t="s">
        <v>48</v>
      </c>
      <c r="Q9" s="10">
        <v>9</v>
      </c>
      <c r="R9" s="47" t="s">
        <v>43</v>
      </c>
      <c r="S9" s="10">
        <v>9</v>
      </c>
      <c r="T9" s="45" t="s">
        <v>44</v>
      </c>
      <c r="U9" s="10">
        <v>9</v>
      </c>
      <c r="V9" s="45" t="s">
        <v>48</v>
      </c>
      <c r="W9" s="10">
        <v>9</v>
      </c>
      <c r="X9" s="47" t="s">
        <v>47</v>
      </c>
      <c r="Y9" s="10">
        <v>9</v>
      </c>
      <c r="Z9" s="45" t="s">
        <v>48</v>
      </c>
      <c r="AA9" s="10">
        <v>9</v>
      </c>
      <c r="AB9" s="45"/>
      <c r="AC9" s="10">
        <v>9</v>
      </c>
      <c r="AD9" s="45"/>
      <c r="AE9" s="10">
        <v>9</v>
      </c>
      <c r="AF9" s="27"/>
      <c r="AG9" s="27"/>
      <c r="AH9" s="11"/>
      <c r="AI9" s="30"/>
      <c r="AJ9" s="32"/>
    </row>
    <row r="10" spans="1:36" x14ac:dyDescent="0.2">
      <c r="A10" s="48" t="s">
        <v>23</v>
      </c>
      <c r="B10" s="48" t="s">
        <v>33</v>
      </c>
      <c r="C10" s="18">
        <f>+G10+I10+K10+M10+O10+Q10+S10+U10+W10+Y10+AA10+AC10+AE10</f>
        <v>2150</v>
      </c>
      <c r="D10" s="15">
        <f>+C10/E10</f>
        <v>195.45454545454547</v>
      </c>
      <c r="E10" s="89">
        <f>COUNTA(F10,H10,J10,L10,N10,P10,R10,T10,V10,X10,Z10,AB10,AD10)</f>
        <v>11</v>
      </c>
      <c r="F10" s="67">
        <v>43</v>
      </c>
      <c r="G10" s="71">
        <v>180</v>
      </c>
      <c r="H10" s="67">
        <v>42</v>
      </c>
      <c r="I10" s="68">
        <v>180</v>
      </c>
      <c r="J10" s="72">
        <v>43</v>
      </c>
      <c r="K10" s="71">
        <v>200</v>
      </c>
      <c r="L10" s="73">
        <v>40</v>
      </c>
      <c r="M10" s="74">
        <v>200</v>
      </c>
      <c r="N10" s="75">
        <v>37</v>
      </c>
      <c r="O10" s="76">
        <v>200</v>
      </c>
      <c r="P10" s="73">
        <v>47</v>
      </c>
      <c r="Q10" s="74">
        <v>200</v>
      </c>
      <c r="R10" s="77">
        <v>42</v>
      </c>
      <c r="S10" s="74">
        <v>190</v>
      </c>
      <c r="T10" s="77">
        <v>41</v>
      </c>
      <c r="U10" s="74">
        <v>200</v>
      </c>
      <c r="V10" s="77">
        <v>41</v>
      </c>
      <c r="W10" s="74">
        <v>200</v>
      </c>
      <c r="X10" s="73">
        <v>34</v>
      </c>
      <c r="Y10" s="74">
        <v>200</v>
      </c>
      <c r="Z10" s="79">
        <v>40</v>
      </c>
      <c r="AA10" s="80">
        <v>200</v>
      </c>
      <c r="AB10" s="79"/>
      <c r="AC10" s="80"/>
      <c r="AD10" s="79"/>
      <c r="AE10" s="80"/>
      <c r="AF10" s="14">
        <f>F10+H10+J10+L10+N10+P10+R10+T10+V10+X10+Z10+AB10+AD10</f>
        <v>450</v>
      </c>
      <c r="AG10" s="15">
        <f>+AF10/E10</f>
        <v>40.909090909090907</v>
      </c>
      <c r="AH10" s="16">
        <f>IF(F10="",0,$G$9)+IF(H10="",0,$G$9)+IF(J10="",0,$G$9)+IF(L10="",0,$G$9)+IF(N10="",0,$G$9)+IF(P10="",0,$G$9)+IF(R10="",0,$G$9)+IF(T10="",0,$G$9)+IF(V10="",0,$G$9)+IF(X10="",0,$G$9)+IF(Z10="",0,$G$9)+IF(AB10="",0,$G$9)+IF(AD10="",0,$G$9)</f>
        <v>99</v>
      </c>
      <c r="AI10" s="15">
        <f>AF10/AH10</f>
        <v>4.5454545454545459</v>
      </c>
      <c r="AJ10" s="17">
        <v>1</v>
      </c>
    </row>
    <row r="11" spans="1:36" x14ac:dyDescent="0.2">
      <c r="A11" s="13" t="s">
        <v>40</v>
      </c>
      <c r="B11" s="13" t="s">
        <v>41</v>
      </c>
      <c r="C11" s="18">
        <f>+G11+I11+K11+M11+O11+Q11+S11+U11+W11+Y11+AA11+AC11+AE11</f>
        <v>580</v>
      </c>
      <c r="D11" s="12">
        <f>+C11/E11</f>
        <v>193.33333333333334</v>
      </c>
      <c r="E11" s="89">
        <f>COUNTA(F11,H11,J11,L11,N11,P11,R11,T11,V11,X11,Z11,AB11,AD11)</f>
        <v>3</v>
      </c>
      <c r="F11" s="49">
        <v>41</v>
      </c>
      <c r="G11" s="50">
        <v>200</v>
      </c>
      <c r="H11" s="49">
        <v>37</v>
      </c>
      <c r="I11" s="51">
        <v>200</v>
      </c>
      <c r="J11" s="52">
        <v>47</v>
      </c>
      <c r="K11" s="50">
        <v>180</v>
      </c>
      <c r="L11" s="81"/>
      <c r="M11" s="82"/>
      <c r="N11" s="99"/>
      <c r="O11" s="84"/>
      <c r="P11" s="81"/>
      <c r="Q11" s="82"/>
      <c r="R11" s="81"/>
      <c r="S11" s="82"/>
      <c r="T11" s="81"/>
      <c r="U11" s="82"/>
      <c r="V11" s="81"/>
      <c r="W11" s="82"/>
      <c r="X11" s="81"/>
      <c r="Y11" s="82"/>
      <c r="Z11" s="79"/>
      <c r="AA11" s="80"/>
      <c r="AB11" s="79"/>
      <c r="AC11" s="80"/>
      <c r="AD11" s="79"/>
      <c r="AE11" s="80"/>
      <c r="AF11" s="14">
        <f>F11+H11+J11+L11+N11+P11+R11+T11+V11+X11+Z11+AB11+AD11</f>
        <v>125</v>
      </c>
      <c r="AG11" s="15">
        <f>+AF11/E11</f>
        <v>41.666666666666664</v>
      </c>
      <c r="AH11" s="16">
        <f>IF(F11="",0,$G$9)+IF(H11="",0,$G$9)+IF(J11="",0,$G$9)+IF(L11="",0,$G$9)+IF(N11="",0,$G$9)+IF(P11="",0,$G$9)+IF(R11="",0,$G$9)+IF(T11="",0,$G$9)+IF(V11="",0,$G$9)+IF(X11="",0,$G$9)+IF(Z11="",0,$G$9)+IF(AB11="",0,$G$9)+IF(AD11="",0,$G$9)</f>
        <v>27</v>
      </c>
      <c r="AI11" s="15">
        <f>AF11/AH11</f>
        <v>4.6296296296296298</v>
      </c>
      <c r="AJ11" s="17">
        <v>2</v>
      </c>
    </row>
    <row r="12" spans="1:36" x14ac:dyDescent="0.2">
      <c r="A12" s="13" t="s">
        <v>24</v>
      </c>
      <c r="B12" s="13" t="s">
        <v>34</v>
      </c>
      <c r="C12" s="18">
        <f>+G12+I12+K12+M12+O12+Q12+S12+U12+W12+Y12+AA12+AC12+AE12</f>
        <v>910</v>
      </c>
      <c r="D12" s="12">
        <f>+C12/E12</f>
        <v>182</v>
      </c>
      <c r="E12" s="89">
        <f>COUNTA(F12,H12,J12,L12,N12,P12,R12,T12,V12,X12,Z12,AB12,AD12)</f>
        <v>5</v>
      </c>
      <c r="F12" s="49"/>
      <c r="G12" s="50"/>
      <c r="H12" s="49"/>
      <c r="I12" s="51"/>
      <c r="J12" s="52"/>
      <c r="K12" s="50"/>
      <c r="L12" s="53"/>
      <c r="M12" s="54"/>
      <c r="N12" s="55">
        <v>44</v>
      </c>
      <c r="O12" s="56">
        <v>180</v>
      </c>
      <c r="P12" s="53">
        <v>49</v>
      </c>
      <c r="Q12" s="54">
        <v>180</v>
      </c>
      <c r="R12" s="57">
        <v>42</v>
      </c>
      <c r="S12" s="53">
        <v>190</v>
      </c>
      <c r="T12" s="57">
        <v>44</v>
      </c>
      <c r="U12" s="54">
        <v>180</v>
      </c>
      <c r="V12" s="57">
        <v>44</v>
      </c>
      <c r="W12" s="54">
        <v>180</v>
      </c>
      <c r="X12" s="53"/>
      <c r="Y12" s="54"/>
      <c r="Z12" s="79"/>
      <c r="AA12" s="80"/>
      <c r="AB12" s="79"/>
      <c r="AC12" s="80"/>
      <c r="AD12" s="79"/>
      <c r="AE12" s="80"/>
      <c r="AF12" s="14">
        <f>F12+H12+J12+L12+N12+P12+R12+T12+V12+X12+Z12+AB12+AD12</f>
        <v>223</v>
      </c>
      <c r="AG12" s="15">
        <f>+AF12/E12</f>
        <v>44.6</v>
      </c>
      <c r="AH12" s="16">
        <f>IF(F12="",0,$G$9)+IF(H12="",0,$G$9)+IF(J12="",0,$G$9)+IF(L12="",0,$G$9)+IF(N12="",0,$G$9)+IF(P12="",0,$G$9)+IF(R12="",0,$G$9)+IF(T12="",0,$G$9)+IF(V12="",0,$G$9)+IF(X12="",0,$G$9)+IF(Z12="",0,$G$9)+IF(AB12="",0,$G$9)+IF(AD12="",0,$G$9)</f>
        <v>45</v>
      </c>
      <c r="AI12" s="15">
        <f>AF12/AH12</f>
        <v>4.9555555555555557</v>
      </c>
      <c r="AJ12" s="17">
        <v>3</v>
      </c>
    </row>
    <row r="13" spans="1:36" x14ac:dyDescent="0.2">
      <c r="A13" s="13" t="s">
        <v>26</v>
      </c>
      <c r="B13" s="13" t="s">
        <v>25</v>
      </c>
      <c r="C13" s="18">
        <f>+G13+I13+K13+M13+O13+Q13+S13+U13+W13+Y13+AA13+AC13+AE13</f>
        <v>500</v>
      </c>
      <c r="D13" s="12">
        <f>+C13/E13</f>
        <v>166.66666666666666</v>
      </c>
      <c r="E13" s="89">
        <f>COUNTA(F13,H13,J13,L13,N13,P13,R13,T13,V13,X13,Z13,AB13,AD13)</f>
        <v>3</v>
      </c>
      <c r="F13" s="49"/>
      <c r="G13" s="50"/>
      <c r="H13" s="49"/>
      <c r="I13" s="51"/>
      <c r="J13" s="52"/>
      <c r="K13" s="50"/>
      <c r="L13" s="53"/>
      <c r="M13" s="54"/>
      <c r="N13" s="55">
        <v>48</v>
      </c>
      <c r="O13" s="56">
        <v>165</v>
      </c>
      <c r="P13" s="53">
        <v>58</v>
      </c>
      <c r="Q13" s="54">
        <v>165</v>
      </c>
      <c r="R13" s="57"/>
      <c r="S13" s="54"/>
      <c r="T13" s="57"/>
      <c r="U13" s="54"/>
      <c r="V13" s="57">
        <v>49</v>
      </c>
      <c r="W13" s="54">
        <v>170</v>
      </c>
      <c r="X13" s="53"/>
      <c r="Y13" s="54"/>
      <c r="Z13" s="79"/>
      <c r="AA13" s="80"/>
      <c r="AB13" s="79"/>
      <c r="AC13" s="80"/>
      <c r="AD13" s="79"/>
      <c r="AE13" s="80"/>
      <c r="AF13" s="14">
        <f>F13+H13+J13+L13+N13+P13+R13+T13+V13+X13+Z13+AB13+AD13</f>
        <v>155</v>
      </c>
      <c r="AG13" s="15">
        <f>+AF13/E13</f>
        <v>51.666666666666664</v>
      </c>
      <c r="AH13" s="16">
        <f>IF(F13="",0,$G$9)+IF(H13="",0,$G$9)+IF(J13="",0,$G$9)+IF(L13="",0,$G$9)+IF(N13="",0,$G$9)+IF(P13="",0,$G$9)+IF(R13="",0,$G$9)+IF(T13="",0,$G$9)+IF(V13="",0,$G$9)+IF(X13="",0,$G$9)+IF(Z13="",0,$G$9)+IF(AB13="",0,$G$9)+IF(AD13="",0,$G$9)</f>
        <v>27</v>
      </c>
      <c r="AI13" s="15">
        <f>AF13/AH13</f>
        <v>5.7407407407407405</v>
      </c>
      <c r="AJ13" s="17">
        <v>4</v>
      </c>
    </row>
    <row r="14" spans="1:36" x14ac:dyDescent="0.2">
      <c r="A14" s="13" t="s">
        <v>27</v>
      </c>
      <c r="B14" s="13" t="s">
        <v>35</v>
      </c>
      <c r="C14" s="18">
        <f>+G14+I14+K14+M14+O14+Q14+S14+U14+W14+Y14+AA14+AC14+AE14</f>
        <v>1362.5</v>
      </c>
      <c r="D14" s="12">
        <f>+C14/E14</f>
        <v>170.3125</v>
      </c>
      <c r="E14" s="89">
        <f>COUNTA(F14,H14,J14,L14,N14,P14,R14,T14,V14,X14,Z14,AB14,AD14)</f>
        <v>8</v>
      </c>
      <c r="F14" s="49"/>
      <c r="G14" s="50"/>
      <c r="H14" s="49"/>
      <c r="I14" s="51"/>
      <c r="J14" s="52"/>
      <c r="K14" s="50"/>
      <c r="L14" s="53">
        <v>60</v>
      </c>
      <c r="M14" s="54">
        <v>180</v>
      </c>
      <c r="N14" s="55">
        <v>47</v>
      </c>
      <c r="O14" s="56">
        <v>170</v>
      </c>
      <c r="P14" s="53">
        <v>62</v>
      </c>
      <c r="Q14" s="54">
        <v>160</v>
      </c>
      <c r="R14" s="57">
        <v>53</v>
      </c>
      <c r="S14" s="54">
        <v>170</v>
      </c>
      <c r="T14" s="57">
        <v>48</v>
      </c>
      <c r="U14" s="54">
        <v>170</v>
      </c>
      <c r="V14" s="57">
        <v>53</v>
      </c>
      <c r="W14" s="54">
        <v>165</v>
      </c>
      <c r="X14" s="53">
        <v>46</v>
      </c>
      <c r="Y14" s="54">
        <v>180</v>
      </c>
      <c r="Z14" s="79">
        <v>52</v>
      </c>
      <c r="AA14" s="80">
        <v>167.5</v>
      </c>
      <c r="AB14" s="79"/>
      <c r="AC14" s="80"/>
      <c r="AD14" s="79"/>
      <c r="AE14" s="80"/>
      <c r="AF14" s="14">
        <f>F14+H14+J14+L14+N14+P14+R14+T14+V14+X14+Z14+AB14+AD14</f>
        <v>421</v>
      </c>
      <c r="AG14" s="15">
        <f>+AF14/E14</f>
        <v>52.625</v>
      </c>
      <c r="AH14" s="16">
        <f>IF(F14="",0,$G$9)+IF(H14="",0,$G$9)+IF(J14="",0,$G$9)+IF(L14="",0,$G$9)+IF(N14="",0,$G$9)+IF(P14="",0,$G$9)+IF(R14="",0,$G$9)+IF(T14="",0,$G$9)+IF(V14="",0,$G$9)+IF(X14="",0,$G$9)+IF(Z14="",0,$G$9)+IF(AB14="",0,$G$9)+IF(AD14="",0,$G$9)</f>
        <v>72</v>
      </c>
      <c r="AI14" s="15">
        <f>AF14/AH14</f>
        <v>5.8472222222222223</v>
      </c>
      <c r="AJ14" s="17">
        <v>5</v>
      </c>
    </row>
    <row r="15" spans="1:36" x14ac:dyDescent="0.2">
      <c r="A15" s="13" t="s">
        <v>25</v>
      </c>
      <c r="B15" s="13" t="s">
        <v>26</v>
      </c>
      <c r="C15" s="18">
        <f>+G15+I15+K15+M15+O15+Q15+S15+U15+W15+Y15+AA15+AC15+AE15</f>
        <v>510</v>
      </c>
      <c r="D15" s="12">
        <f>+C15/E15</f>
        <v>170</v>
      </c>
      <c r="E15" s="89">
        <f>COUNTA(F15,H15,J15,L15,N15,P15,R15,T15,V15,X15,Z15,AB15,AD15)</f>
        <v>3</v>
      </c>
      <c r="F15" s="49"/>
      <c r="G15" s="50"/>
      <c r="H15" s="49"/>
      <c r="I15" s="51"/>
      <c r="J15" s="52"/>
      <c r="K15" s="50"/>
      <c r="L15" s="53"/>
      <c r="M15" s="54"/>
      <c r="N15" s="55"/>
      <c r="O15" s="56"/>
      <c r="P15" s="53"/>
      <c r="Q15" s="54"/>
      <c r="R15" s="57">
        <v>55</v>
      </c>
      <c r="S15" s="54">
        <v>165</v>
      </c>
      <c r="T15" s="57">
        <v>53</v>
      </c>
      <c r="U15" s="54">
        <v>165</v>
      </c>
      <c r="V15" s="57"/>
      <c r="W15" s="54"/>
      <c r="X15" s="53"/>
      <c r="Y15" s="54"/>
      <c r="Z15" s="79">
        <v>51</v>
      </c>
      <c r="AA15" s="80">
        <v>180</v>
      </c>
      <c r="AB15" s="79"/>
      <c r="AC15" s="80"/>
      <c r="AD15" s="79"/>
      <c r="AE15" s="80"/>
      <c r="AF15" s="14">
        <f>F15+H15+J15+L15+N15+P15+R15+T15+V15+X15+Z15+AB15+AD15</f>
        <v>159</v>
      </c>
      <c r="AG15" s="15">
        <f>+AF15/E15</f>
        <v>53</v>
      </c>
      <c r="AH15" s="16">
        <f>IF(F15="",0,$G$9)+IF(H15="",0,$G$9)+IF(J15="",0,$G$9)+IF(L15="",0,$G$9)+IF(N15="",0,$G$9)+IF(P15="",0,$G$9)+IF(R15="",0,$G$9)+IF(T15="",0,$G$9)+IF(V15="",0,$G$9)+IF(X15="",0,$G$9)+IF(Z15="",0,$G$9)+IF(AB15="",0,$G$9)+IF(AD15="",0,$G$9)</f>
        <v>27</v>
      </c>
      <c r="AI15" s="15">
        <f>AF15/AH15</f>
        <v>5.8888888888888893</v>
      </c>
      <c r="AJ15" s="17">
        <v>6</v>
      </c>
    </row>
    <row r="16" spans="1:36" x14ac:dyDescent="0.2">
      <c r="A16" s="13" t="s">
        <v>28</v>
      </c>
      <c r="B16" s="13" t="s">
        <v>36</v>
      </c>
      <c r="C16" s="18">
        <f>+G16+I16+K16+M16+O16+Q16+S16+U16+W16+Y16+AA16+AC16+AE16</f>
        <v>482.5</v>
      </c>
      <c r="D16" s="12">
        <f>+C16/E16</f>
        <v>160.83333333333334</v>
      </c>
      <c r="E16" s="89">
        <f>COUNTA(F16,H16,J16,L16,N16,P16,R16,T16,V16,X16,Z16,AB16,AD16)</f>
        <v>3</v>
      </c>
      <c r="F16" s="49"/>
      <c r="G16" s="50"/>
      <c r="H16" s="49"/>
      <c r="I16" s="51"/>
      <c r="J16" s="52"/>
      <c r="K16" s="50"/>
      <c r="L16" s="81"/>
      <c r="M16" s="82"/>
      <c r="N16" s="55"/>
      <c r="O16" s="56"/>
      <c r="P16" s="53"/>
      <c r="Q16" s="54"/>
      <c r="R16" s="57">
        <v>57</v>
      </c>
      <c r="S16" s="54">
        <v>157.5</v>
      </c>
      <c r="T16" s="57"/>
      <c r="U16" s="54"/>
      <c r="V16" s="57"/>
      <c r="W16" s="54"/>
      <c r="X16" s="53">
        <v>48</v>
      </c>
      <c r="Y16" s="54">
        <v>165</v>
      </c>
      <c r="Z16" s="79">
        <v>56</v>
      </c>
      <c r="AA16" s="80">
        <v>160</v>
      </c>
      <c r="AB16" s="79"/>
      <c r="AC16" s="80"/>
      <c r="AD16" s="79"/>
      <c r="AE16" s="80"/>
      <c r="AF16" s="14">
        <f>F16+H16+J16+L16+N16+P16+R16+T16+V16+X16+Z16+AB16+AD16</f>
        <v>161</v>
      </c>
      <c r="AG16" s="15">
        <f>+AF16/E16</f>
        <v>53.666666666666664</v>
      </c>
      <c r="AH16" s="16">
        <f>IF(F16="",0,$G$9)+IF(H16="",0,$G$9)+IF(J16="",0,$G$9)+IF(L16="",0,$G$9)+IF(N16="",0,$G$9)+IF(P16="",0,$G$9)+IF(R16="",0,$G$9)+IF(T16="",0,$G$9)+IF(V16="",0,$G$9)+IF(X16="",0,$G$9)+IF(Z16="",0,$G$9)+IF(AB16="",0,$G$9)+IF(AD16="",0,$G$9)</f>
        <v>27</v>
      </c>
      <c r="AI16" s="15">
        <f>AF16/AH16</f>
        <v>5.9629629629629628</v>
      </c>
      <c r="AJ16" s="17">
        <v>7</v>
      </c>
    </row>
    <row r="17" spans="1:36" x14ac:dyDescent="0.2">
      <c r="A17" s="13" t="s">
        <v>31</v>
      </c>
      <c r="B17" s="13" t="s">
        <v>38</v>
      </c>
      <c r="C17" s="18">
        <f>+G17+I17+K17+M17+O17+Q17+S17+U17+W17+Y17+AA17+AC17+AE17</f>
        <v>487.5</v>
      </c>
      <c r="D17" s="12">
        <f>+C17/E17</f>
        <v>162.5</v>
      </c>
      <c r="E17" s="89">
        <f>COUNTA(F17,H17,J17,L17,N17,P17,R17,T17,V17,X17,Z17,AB17,AD17)</f>
        <v>3</v>
      </c>
      <c r="F17" s="85"/>
      <c r="G17" s="84"/>
      <c r="H17" s="81"/>
      <c r="I17" s="82"/>
      <c r="J17" s="52"/>
      <c r="K17" s="50"/>
      <c r="L17" s="81"/>
      <c r="M17" s="82"/>
      <c r="N17" s="99"/>
      <c r="O17" s="84"/>
      <c r="P17" s="53"/>
      <c r="Q17" s="54"/>
      <c r="R17" s="57"/>
      <c r="S17" s="54"/>
      <c r="T17" s="57"/>
      <c r="U17" s="54"/>
      <c r="V17" s="57">
        <v>63</v>
      </c>
      <c r="W17" s="54">
        <v>155</v>
      </c>
      <c r="X17" s="53">
        <v>48</v>
      </c>
      <c r="Y17" s="54">
        <v>165</v>
      </c>
      <c r="Z17" s="79">
        <v>52</v>
      </c>
      <c r="AA17" s="80">
        <v>167.5</v>
      </c>
      <c r="AB17" s="79"/>
      <c r="AC17" s="80"/>
      <c r="AD17" s="79"/>
      <c r="AE17" s="80"/>
      <c r="AF17" s="14">
        <f>F17+H17+J17+L17+N17+P17+R17+T17+V17+X17+Z17+AB17+AD17</f>
        <v>163</v>
      </c>
      <c r="AG17" s="15">
        <f>+AF17/E17</f>
        <v>54.333333333333336</v>
      </c>
      <c r="AH17" s="16">
        <f>IF(F17="",0,$G$9)+IF(H17="",0,$G$9)+IF(J17="",0,$G$9)+IF(L17="",0,$G$9)+IF(N17="",0,$G$9)+IF(P17="",0,$G$9)+IF(R17="",0,$G$9)+IF(T17="",0,$G$9)+IF(V17="",0,$G$9)+IF(X17="",0,$G$9)+IF(Z17="",0,$G$9)+IF(AB17="",0,$G$9)+IF(AD17="",0,$G$9)</f>
        <v>27</v>
      </c>
      <c r="AI17" s="15">
        <f>AF17/AH17</f>
        <v>6.0370370370370372</v>
      </c>
      <c r="AJ17" s="17">
        <v>8</v>
      </c>
    </row>
    <row r="18" spans="1:36" x14ac:dyDescent="0.2">
      <c r="A18" s="13" t="s">
        <v>30</v>
      </c>
      <c r="B18" s="13" t="s">
        <v>37</v>
      </c>
      <c r="C18" s="18">
        <f>+G18+I18+K18+M18+O18+Q18+S18+U18+W18+Y18+AA18+AC18+AE18</f>
        <v>1147.5</v>
      </c>
      <c r="D18" s="12">
        <f>+C18/E18</f>
        <v>163.92857142857142</v>
      </c>
      <c r="E18" s="89">
        <f>COUNTA(F18,H18,J18,L18,N18,P18,R18,T18,V18,X18,Z18,AB18,AD18)</f>
        <v>7</v>
      </c>
      <c r="F18" s="97">
        <v>62</v>
      </c>
      <c r="G18" s="50">
        <v>165</v>
      </c>
      <c r="H18" s="49">
        <v>58</v>
      </c>
      <c r="I18" s="51">
        <v>165</v>
      </c>
      <c r="J18" s="52">
        <v>57</v>
      </c>
      <c r="K18" s="50">
        <v>170</v>
      </c>
      <c r="L18" s="81"/>
      <c r="M18" s="82"/>
      <c r="N18" s="75">
        <v>53</v>
      </c>
      <c r="O18" s="101">
        <v>160</v>
      </c>
      <c r="P18" s="53">
        <v>56</v>
      </c>
      <c r="Q18" s="54">
        <v>170</v>
      </c>
      <c r="R18" s="57">
        <v>57</v>
      </c>
      <c r="S18" s="54">
        <v>157.5</v>
      </c>
      <c r="T18" s="57">
        <v>59</v>
      </c>
      <c r="U18" s="54">
        <v>160</v>
      </c>
      <c r="V18" s="57"/>
      <c r="W18" s="54"/>
      <c r="X18" s="53"/>
      <c r="Y18" s="54"/>
      <c r="Z18" s="79"/>
      <c r="AA18" s="80"/>
      <c r="AB18" s="79"/>
      <c r="AC18" s="80"/>
      <c r="AD18" s="79"/>
      <c r="AE18" s="80"/>
      <c r="AF18" s="14">
        <f>F18+H18+J18+L18+N18+P18+R18+T18+V18+X18+Z18+AB18+AD18</f>
        <v>402</v>
      </c>
      <c r="AG18" s="15">
        <f>+AF18/E18</f>
        <v>57.428571428571431</v>
      </c>
      <c r="AH18" s="16">
        <f>IF(F18="",0,$G$9)+IF(H18="",0,$G$9)+IF(J18="",0,$G$9)+IF(L18="",0,$G$9)+IF(N18="",0,$G$9)+IF(P18="",0,$G$9)+IF(R18="",0,$G$9)+IF(T18="",0,$G$9)+IF(V18="",0,$G$9)+IF(X18="",0,$G$9)+IF(Z18="",0,$G$9)+IF(AB18="",0,$G$9)+IF(AD18="",0,$G$9)</f>
        <v>63</v>
      </c>
      <c r="AI18" s="15">
        <f>AF18/AH18</f>
        <v>6.3809523809523814</v>
      </c>
      <c r="AJ18" s="17">
        <v>9</v>
      </c>
    </row>
    <row r="19" spans="1:36" x14ac:dyDescent="0.2">
      <c r="A19" s="13" t="s">
        <v>29</v>
      </c>
      <c r="B19" s="13" t="s">
        <v>17</v>
      </c>
      <c r="C19" s="18">
        <f>+G19+I19+K19+M19+O19+Q19+S19+U19+W19+Y19+AA19+AC19+AE19</f>
        <v>335</v>
      </c>
      <c r="D19" s="12">
        <f>+C19/E19</f>
        <v>167.5</v>
      </c>
      <c r="E19" s="89">
        <f>COUNTA(F19,H19,J19,L19,N19,P19,R19,T19,V19,X19,Z19,AB19,AD19)</f>
        <v>2</v>
      </c>
      <c r="F19" s="49">
        <v>62</v>
      </c>
      <c r="G19" s="50">
        <v>165</v>
      </c>
      <c r="H19" s="49">
        <v>55</v>
      </c>
      <c r="I19" s="51">
        <v>170</v>
      </c>
      <c r="J19" s="72"/>
      <c r="K19" s="100"/>
      <c r="L19" s="81"/>
      <c r="M19" s="82"/>
      <c r="N19" s="75"/>
      <c r="O19" s="101"/>
      <c r="P19" s="53"/>
      <c r="Q19" s="54"/>
      <c r="R19" s="57"/>
      <c r="S19" s="54"/>
      <c r="T19" s="57"/>
      <c r="U19" s="54"/>
      <c r="V19" s="57"/>
      <c r="W19" s="54"/>
      <c r="X19" s="75"/>
      <c r="Y19" s="102"/>
      <c r="Z19" s="79"/>
      <c r="AA19" s="80"/>
      <c r="AB19" s="79"/>
      <c r="AC19" s="80"/>
      <c r="AD19" s="79"/>
      <c r="AE19" s="80"/>
      <c r="AF19" s="14">
        <f>F19+H19+J19+L19+N19+P19+R19+T19+V19+X19+Z19+AB19+AD19</f>
        <v>117</v>
      </c>
      <c r="AG19" s="15">
        <f>+AF19/E19</f>
        <v>58.5</v>
      </c>
      <c r="AH19" s="16">
        <f>IF(F19="",0,$G$9)+IF(H19="",0,$G$9)+IF(J19="",0,$G$9)+IF(L19="",0,$G$9)+IF(N19="",0,$G$9)+IF(P19="",0,$G$9)+IF(R19="",0,$G$9)+IF(T19="",0,$G$9)+IF(V19="",0,$G$9)+IF(X19="",0,$G$9)+IF(Z19="",0,$G$9)+IF(AB19="",0,$G$9)+IF(AD19="",0,$G$9)</f>
        <v>18</v>
      </c>
      <c r="AI19" s="15">
        <f>AF19/AH19</f>
        <v>6.5</v>
      </c>
      <c r="AJ19" s="17">
        <v>10</v>
      </c>
    </row>
    <row r="20" spans="1:36" x14ac:dyDescent="0.2">
      <c r="A20" s="58" t="s">
        <v>32</v>
      </c>
      <c r="B20" s="58" t="s">
        <v>39</v>
      </c>
      <c r="C20" s="18">
        <f>+G20+I20+K20+M20+O20+Q20+S20+U20+W20+Y20+AA20+AC20+AE20</f>
        <v>160</v>
      </c>
      <c r="D20" s="12">
        <f>+C20/E20</f>
        <v>160</v>
      </c>
      <c r="E20" s="89">
        <f>COUNTA(F20,H20,J20,L20,N20,P20,R20,T20,V20,X20,Z20,AB20,AD20)</f>
        <v>1</v>
      </c>
      <c r="F20" s="85"/>
      <c r="G20" s="84"/>
      <c r="H20" s="81"/>
      <c r="I20" s="82"/>
      <c r="J20" s="99"/>
      <c r="K20" s="84"/>
      <c r="L20" s="81"/>
      <c r="M20" s="82"/>
      <c r="N20" s="79"/>
      <c r="O20" s="80"/>
      <c r="P20" s="75"/>
      <c r="Q20" s="102"/>
      <c r="R20" s="103"/>
      <c r="S20" s="102"/>
      <c r="T20" s="103"/>
      <c r="U20" s="102"/>
      <c r="V20" s="103">
        <v>60</v>
      </c>
      <c r="W20" s="102">
        <v>160</v>
      </c>
      <c r="X20" s="79"/>
      <c r="Y20" s="80"/>
      <c r="Z20" s="79"/>
      <c r="AA20" s="80"/>
      <c r="AB20" s="79"/>
      <c r="AC20" s="80"/>
      <c r="AD20" s="79"/>
      <c r="AE20" s="80"/>
      <c r="AF20" s="14">
        <f>F20+H20+J20+L20+N20+P20+R20+T20+V20+X20+Z20+AB20+AD20</f>
        <v>60</v>
      </c>
      <c r="AG20" s="15">
        <f>+AF20/E20</f>
        <v>60</v>
      </c>
      <c r="AH20" s="16">
        <f>IF(F20="",0,$G$9)+IF(H20="",0,$G$9)+IF(J20="",0,$G$9)+IF(L20="",0,$G$9)+IF(N20="",0,$G$9)+IF(P20="",0,$G$9)+IF(R20="",0,$G$9)+IF(T20="",0,$G$9)+IF(V20="",0,$G$9)+IF(X20="",0,$G$9)+IF(Z20="",0,$G$9)+IF(AB20="",0,$G$9)+IF(AD20="",0,$G$9)</f>
        <v>9</v>
      </c>
      <c r="AI20" s="15">
        <f>AF20/AH20</f>
        <v>6.666666666666667</v>
      </c>
      <c r="AJ20" s="17">
        <v>11</v>
      </c>
    </row>
    <row r="23" spans="1:36" ht="17" thickBot="1" x14ac:dyDescent="0.25"/>
    <row r="24" spans="1:36" ht="17" thickBot="1" x14ac:dyDescent="0.25">
      <c r="A24" s="4" t="s">
        <v>73</v>
      </c>
      <c r="B24" s="5"/>
      <c r="C24" s="6" t="s">
        <v>6</v>
      </c>
      <c r="D24" s="22" t="s">
        <v>7</v>
      </c>
      <c r="E24" s="39" t="s">
        <v>8</v>
      </c>
      <c r="F24" s="41">
        <v>44857</v>
      </c>
      <c r="G24" s="42"/>
      <c r="H24" s="41">
        <v>44880</v>
      </c>
      <c r="I24" s="42"/>
      <c r="J24" s="43">
        <v>44899</v>
      </c>
      <c r="K24" s="42"/>
      <c r="L24" s="44">
        <v>44949</v>
      </c>
      <c r="M24" s="42"/>
      <c r="N24" s="41">
        <v>44962</v>
      </c>
      <c r="O24" s="42"/>
      <c r="P24" s="41">
        <v>44983</v>
      </c>
      <c r="Q24" s="42"/>
      <c r="R24" s="41">
        <v>44997</v>
      </c>
      <c r="S24" s="42"/>
      <c r="T24" s="41">
        <v>45033</v>
      </c>
      <c r="U24" s="42"/>
      <c r="V24" s="41">
        <v>45054</v>
      </c>
      <c r="W24" s="42"/>
      <c r="X24" s="41">
        <v>45088</v>
      </c>
      <c r="Y24" s="42"/>
      <c r="Z24" s="41">
        <v>45130</v>
      </c>
      <c r="AA24" s="42"/>
      <c r="AB24" s="41" t="s">
        <v>49</v>
      </c>
      <c r="AC24" s="42"/>
      <c r="AD24" s="41"/>
      <c r="AE24" s="42"/>
      <c r="AF24" s="26" t="s">
        <v>9</v>
      </c>
      <c r="AG24" s="26" t="s">
        <v>10</v>
      </c>
      <c r="AH24" s="28" t="s">
        <v>11</v>
      </c>
      <c r="AI24" s="29" t="s">
        <v>12</v>
      </c>
      <c r="AJ24" s="31" t="s">
        <v>13</v>
      </c>
    </row>
    <row r="25" spans="1:36" ht="17" thickBot="1" x14ac:dyDescent="0.25">
      <c r="A25" s="4" t="s">
        <v>14</v>
      </c>
      <c r="B25" s="7" t="s">
        <v>15</v>
      </c>
      <c r="C25" s="8"/>
      <c r="D25" s="24" t="s">
        <v>6</v>
      </c>
      <c r="E25" s="9" t="s">
        <v>16</v>
      </c>
      <c r="F25" s="45" t="s">
        <v>43</v>
      </c>
      <c r="G25" s="10">
        <v>9</v>
      </c>
      <c r="H25" s="45" t="s">
        <v>44</v>
      </c>
      <c r="I25" s="10">
        <v>9</v>
      </c>
      <c r="J25" s="46" t="s">
        <v>45</v>
      </c>
      <c r="K25" s="10">
        <v>9</v>
      </c>
      <c r="L25" s="45" t="s">
        <v>46</v>
      </c>
      <c r="M25" s="10">
        <v>9</v>
      </c>
      <c r="N25" s="47" t="s">
        <v>47</v>
      </c>
      <c r="O25" s="10">
        <v>9</v>
      </c>
      <c r="P25" s="47" t="s">
        <v>48</v>
      </c>
      <c r="Q25" s="10">
        <v>9</v>
      </c>
      <c r="R25" s="47" t="s">
        <v>43</v>
      </c>
      <c r="S25" s="10">
        <v>9</v>
      </c>
      <c r="T25" s="45" t="s">
        <v>44</v>
      </c>
      <c r="U25" s="10">
        <v>9</v>
      </c>
      <c r="V25" s="45" t="s">
        <v>48</v>
      </c>
      <c r="W25" s="10">
        <v>9</v>
      </c>
      <c r="X25" s="47" t="s">
        <v>47</v>
      </c>
      <c r="Y25" s="10">
        <v>9</v>
      </c>
      <c r="Z25" s="45" t="s">
        <v>48</v>
      </c>
      <c r="AA25" s="10">
        <v>9</v>
      </c>
      <c r="AB25" s="45"/>
      <c r="AC25" s="10">
        <v>9</v>
      </c>
      <c r="AD25" s="45"/>
      <c r="AE25" s="10">
        <v>9</v>
      </c>
      <c r="AF25" s="27"/>
      <c r="AG25" s="27"/>
      <c r="AH25" s="11"/>
      <c r="AI25" s="30"/>
      <c r="AJ25" s="32"/>
    </row>
    <row r="26" spans="1:36" x14ac:dyDescent="0.2">
      <c r="A26" s="48" t="s">
        <v>50</v>
      </c>
      <c r="B26" s="48" t="s">
        <v>51</v>
      </c>
      <c r="C26" s="18">
        <f>+G26+I26+K26+M26+O26+Q26+S26+U26+W26+Y26+AA26+AC26+AE26</f>
        <v>980</v>
      </c>
      <c r="D26" s="15">
        <f>+C26/E26</f>
        <v>196</v>
      </c>
      <c r="E26" s="89">
        <f>COUNTA(F26,H26,J26,L26,N26,P26,R26,T26,V26,X26,Z26,AB26,AD26)</f>
        <v>5</v>
      </c>
      <c r="F26" s="67"/>
      <c r="G26" s="68"/>
      <c r="H26" s="67"/>
      <c r="I26" s="68"/>
      <c r="J26" s="67">
        <v>38</v>
      </c>
      <c r="K26" s="68">
        <v>200</v>
      </c>
      <c r="L26" s="67"/>
      <c r="M26" s="68"/>
      <c r="N26" s="67">
        <v>31</v>
      </c>
      <c r="O26" s="68">
        <v>200</v>
      </c>
      <c r="P26" s="67"/>
      <c r="Q26" s="68"/>
      <c r="R26" s="69"/>
      <c r="S26" s="68"/>
      <c r="T26" s="69">
        <v>38</v>
      </c>
      <c r="U26" s="68">
        <v>180</v>
      </c>
      <c r="V26" s="69">
        <v>41</v>
      </c>
      <c r="W26" s="68">
        <v>200</v>
      </c>
      <c r="X26" s="67">
        <v>27</v>
      </c>
      <c r="Y26" s="68">
        <v>200</v>
      </c>
      <c r="Z26" s="79"/>
      <c r="AA26" s="80"/>
      <c r="AB26" s="79"/>
      <c r="AC26" s="80"/>
      <c r="AD26" s="79"/>
      <c r="AE26" s="80"/>
      <c r="AF26" s="14">
        <f>F26+H26+J26+L26+N26+P26+R26+T26+V26+X26+Z26+AB26+AD26</f>
        <v>175</v>
      </c>
      <c r="AG26" s="15">
        <f>+AF26/E26</f>
        <v>35</v>
      </c>
      <c r="AH26" s="16">
        <f>IF(F26="",0,$G$9)+IF(H26="",0,$G$9)+IF(J26="",0,$G$9)+IF(L26="",0,$G$9)+IF(N26="",0,$G$9)+IF(P26="",0,$G$9)+IF(R26="",0,$G$9)+IF(T26="",0,$G$9)+IF(V26="",0,$G$9)+IF(X26="",0,$G$9)+IF(Z26="",0,$G$9)+IF(AB26="",0,$G$9)+IF(AD26="",0,$G$9)</f>
        <v>45</v>
      </c>
      <c r="AI26" s="15">
        <f>AF26/AH26</f>
        <v>3.8888888888888888</v>
      </c>
      <c r="AJ26" s="17">
        <v>1</v>
      </c>
    </row>
    <row r="27" spans="1:36" x14ac:dyDescent="0.2">
      <c r="A27" s="13" t="s">
        <v>40</v>
      </c>
      <c r="B27" s="13" t="s">
        <v>41</v>
      </c>
      <c r="C27" s="18">
        <f>+G27+I27+K27+M27+O27+Q27+S27+U27+W27+Y27+AA27+AC27+AE27</f>
        <v>1330</v>
      </c>
      <c r="D27" s="12">
        <f>+C27/E27</f>
        <v>190</v>
      </c>
      <c r="E27" s="89">
        <f>COUNTA(F27,H27,J27,L27,N27,P27,R27,T27,V27,X27,Z27,AB27,AD27)</f>
        <v>7</v>
      </c>
      <c r="F27" s="49"/>
      <c r="G27" s="51"/>
      <c r="H27" s="49"/>
      <c r="I27" s="51"/>
      <c r="J27" s="49"/>
      <c r="K27" s="51"/>
      <c r="L27" s="49">
        <v>42</v>
      </c>
      <c r="M27" s="51">
        <v>190</v>
      </c>
      <c r="N27" s="49">
        <v>36</v>
      </c>
      <c r="O27" s="51">
        <v>180</v>
      </c>
      <c r="P27" s="49">
        <v>46</v>
      </c>
      <c r="Q27" s="51">
        <v>200</v>
      </c>
      <c r="R27" s="59">
        <v>40</v>
      </c>
      <c r="S27" s="51">
        <v>200</v>
      </c>
      <c r="T27" s="59">
        <v>37</v>
      </c>
      <c r="U27" s="51">
        <v>200</v>
      </c>
      <c r="V27" s="59">
        <v>44</v>
      </c>
      <c r="W27" s="51">
        <v>180</v>
      </c>
      <c r="X27" s="49">
        <v>35</v>
      </c>
      <c r="Y27" s="51">
        <v>180</v>
      </c>
      <c r="Z27" s="79"/>
      <c r="AA27" s="80"/>
      <c r="AB27" s="79"/>
      <c r="AC27" s="80"/>
      <c r="AD27" s="79"/>
      <c r="AE27" s="80"/>
      <c r="AF27" s="14">
        <f>F27+H27+J27+L27+N27+P27+R27+T27+V27+X27+Z27+AB27+AD27</f>
        <v>280</v>
      </c>
      <c r="AG27" s="15">
        <f>+AF27/E27</f>
        <v>40</v>
      </c>
      <c r="AH27" s="16">
        <f>IF(F27="",0,$G$9)+IF(H27="",0,$G$9)+IF(J27="",0,$G$9)+IF(L27="",0,$G$9)+IF(N27="",0,$G$9)+IF(P27="",0,$G$9)+IF(R27="",0,$G$9)+IF(T27="",0,$G$9)+IF(V27="",0,$G$9)+IF(X27="",0,$G$9)+IF(Z27="",0,$G$9)+IF(AB27="",0,$G$9)+IF(AD27="",0,$G$9)</f>
        <v>63</v>
      </c>
      <c r="AI27" s="15">
        <f>AF27/AH27</f>
        <v>4.4444444444444446</v>
      </c>
      <c r="AJ27" s="17">
        <v>2</v>
      </c>
    </row>
    <row r="28" spans="1:36" x14ac:dyDescent="0.2">
      <c r="A28" s="58" t="s">
        <v>26</v>
      </c>
      <c r="B28" s="58" t="s">
        <v>52</v>
      </c>
      <c r="C28" s="18">
        <f>+G28+I28+K28+M28+O28+Q28+S28+U28+W28+Y28+AA28+AC28+AE28</f>
        <v>380</v>
      </c>
      <c r="D28" s="12">
        <f>+C28/E28</f>
        <v>190</v>
      </c>
      <c r="E28" s="89">
        <f>COUNTA(F28,H28,J28,L28,N28,P28,R28,T28,V28,X28,Z28,AB28,AD28)</f>
        <v>2</v>
      </c>
      <c r="F28" s="49"/>
      <c r="G28" s="51"/>
      <c r="H28" s="49">
        <v>42</v>
      </c>
      <c r="I28" s="51">
        <v>200</v>
      </c>
      <c r="J28" s="49">
        <v>44</v>
      </c>
      <c r="K28" s="51">
        <v>180</v>
      </c>
      <c r="L28" s="49"/>
      <c r="M28" s="51"/>
      <c r="N28" s="49"/>
      <c r="O28" s="51"/>
      <c r="P28" s="49"/>
      <c r="Q28" s="51"/>
      <c r="R28" s="59"/>
      <c r="S28" s="51"/>
      <c r="T28" s="59"/>
      <c r="U28" s="51"/>
      <c r="V28" s="59"/>
      <c r="W28" s="51"/>
      <c r="X28" s="49"/>
      <c r="Y28" s="51"/>
      <c r="Z28" s="79"/>
      <c r="AA28" s="80"/>
      <c r="AB28" s="79"/>
      <c r="AC28" s="80"/>
      <c r="AD28" s="79"/>
      <c r="AE28" s="80"/>
      <c r="AF28" s="14">
        <f>F28+H28+J28+L28+N28+P28+R28+T28+V28+X28+Z28+AB28+AD28</f>
        <v>86</v>
      </c>
      <c r="AG28" s="15">
        <f>+AF28/E28</f>
        <v>43</v>
      </c>
      <c r="AH28" s="16">
        <f>IF(F28="",0,$G$9)+IF(H28="",0,$G$9)+IF(J28="",0,$G$9)+IF(L28="",0,$G$9)+IF(N28="",0,$G$9)+IF(P28="",0,$G$9)+IF(R28="",0,$G$9)+IF(T28="",0,$G$9)+IF(V28="",0,$G$9)+IF(X28="",0,$G$9)+IF(Z28="",0,$G$9)+IF(AB28="",0,$G$9)+IF(AD28="",0,$G$9)</f>
        <v>18</v>
      </c>
      <c r="AI28" s="15">
        <f>AF28/AH28</f>
        <v>4.7777777777777777</v>
      </c>
      <c r="AJ28" s="17">
        <v>3</v>
      </c>
    </row>
    <row r="29" spans="1:36" x14ac:dyDescent="0.2">
      <c r="A29" s="58" t="s">
        <v>53</v>
      </c>
      <c r="B29" s="58" t="s">
        <v>54</v>
      </c>
      <c r="C29" s="18">
        <f>+G29+I29+K29+M29+O29+Q29+S29+U29+W29+Y29+AA29+AC29+AE29</f>
        <v>170</v>
      </c>
      <c r="D29" s="12">
        <f>+C29/E29</f>
        <v>170</v>
      </c>
      <c r="E29" s="89">
        <f>COUNTA(F29,H29,J29,L29,N29,P29,R29,T29,V29,X29,Z29,AB29,AD29)</f>
        <v>1</v>
      </c>
      <c r="F29" s="49"/>
      <c r="G29" s="51"/>
      <c r="H29" s="49"/>
      <c r="I29" s="51"/>
      <c r="J29" s="49">
        <v>45</v>
      </c>
      <c r="K29" s="51">
        <v>170</v>
      </c>
      <c r="L29" s="49"/>
      <c r="M29" s="51"/>
      <c r="N29" s="49"/>
      <c r="O29" s="51"/>
      <c r="P29" s="49"/>
      <c r="Q29" s="51"/>
      <c r="R29" s="59"/>
      <c r="S29" s="51"/>
      <c r="T29" s="59"/>
      <c r="U29" s="51"/>
      <c r="V29" s="59"/>
      <c r="W29" s="51"/>
      <c r="X29" s="49"/>
      <c r="Y29" s="51"/>
      <c r="Z29" s="79"/>
      <c r="AA29" s="80"/>
      <c r="AB29" s="79"/>
      <c r="AC29" s="80"/>
      <c r="AD29" s="79"/>
      <c r="AE29" s="80"/>
      <c r="AF29" s="14">
        <f>F29+H29+J29+L29+N29+P29+R29+T29+V29+X29+Z29+AB29+AD29</f>
        <v>45</v>
      </c>
      <c r="AG29" s="15">
        <f>+AF29/E29</f>
        <v>45</v>
      </c>
      <c r="AH29" s="16">
        <f>IF(F29="",0,$G$9)+IF(H29="",0,$G$9)+IF(J29="",0,$G$9)+IF(L29="",0,$G$9)+IF(N29="",0,$G$9)+IF(P29="",0,$G$9)+IF(R29="",0,$G$9)+IF(T29="",0,$G$9)+IF(V29="",0,$G$9)+IF(X29="",0,$G$9)+IF(Z29="",0,$G$9)+IF(AB29="",0,$G$9)+IF(AD29="",0,$G$9)</f>
        <v>9</v>
      </c>
      <c r="AI29" s="15">
        <f>AF29/AH29</f>
        <v>5</v>
      </c>
      <c r="AJ29" s="17">
        <v>4</v>
      </c>
    </row>
    <row r="30" spans="1:36" x14ac:dyDescent="0.2">
      <c r="A30" s="13" t="s">
        <v>55</v>
      </c>
      <c r="B30" s="13" t="s">
        <v>56</v>
      </c>
      <c r="C30" s="18">
        <f>+G30+I30+K30+M30+O30+Q30+S30+U30+W30+Y30+AA30+AC30+AE30</f>
        <v>1285</v>
      </c>
      <c r="D30" s="12">
        <f>+C30/E30</f>
        <v>183.57142857142858</v>
      </c>
      <c r="E30" s="89">
        <f>COUNTA(F30,H30,J30,L30,N30,P30,R30,T30,V30,X30,Z30,AB30,AD30)</f>
        <v>7</v>
      </c>
      <c r="F30" s="49">
        <v>47</v>
      </c>
      <c r="G30" s="51">
        <v>200</v>
      </c>
      <c r="H30" s="49">
        <v>48</v>
      </c>
      <c r="I30" s="51">
        <v>180</v>
      </c>
      <c r="J30" s="49">
        <v>46</v>
      </c>
      <c r="K30" s="51">
        <v>165</v>
      </c>
      <c r="L30" s="49">
        <v>42</v>
      </c>
      <c r="M30" s="51">
        <v>190</v>
      </c>
      <c r="N30" s="49"/>
      <c r="O30" s="51"/>
      <c r="P30" s="49">
        <v>48</v>
      </c>
      <c r="Q30" s="51">
        <v>180</v>
      </c>
      <c r="R30" s="59"/>
      <c r="S30" s="51"/>
      <c r="T30" s="59"/>
      <c r="U30" s="51"/>
      <c r="V30" s="59">
        <v>46</v>
      </c>
      <c r="W30" s="51">
        <v>170</v>
      </c>
      <c r="X30" s="49"/>
      <c r="Y30" s="51"/>
      <c r="Z30" s="79">
        <v>46</v>
      </c>
      <c r="AA30" s="80">
        <v>200</v>
      </c>
      <c r="AB30" s="79"/>
      <c r="AC30" s="80"/>
      <c r="AD30" s="79"/>
      <c r="AE30" s="80"/>
      <c r="AF30" s="14">
        <f>F30+H30+J30+L30+N30+P30+R30+T30+V30+X30+Z30+AB30+AD30</f>
        <v>323</v>
      </c>
      <c r="AG30" s="15">
        <f>+AF30/E30</f>
        <v>46.142857142857146</v>
      </c>
      <c r="AH30" s="16">
        <f>IF(F30="",0,$G$9)+IF(H30="",0,$G$9)+IF(J30="",0,$G$9)+IF(L30="",0,$G$9)+IF(N30="",0,$G$9)+IF(P30="",0,$G$9)+IF(R30="",0,$G$9)+IF(T30="",0,$G$9)+IF(V30="",0,$G$9)+IF(X30="",0,$G$9)+IF(Z30="",0,$G$9)+IF(AB30="",0,$G$9)+IF(AD30="",0,$G$9)</f>
        <v>63</v>
      </c>
      <c r="AI30" s="15">
        <f>AF30/AH30</f>
        <v>5.1269841269841274</v>
      </c>
      <c r="AJ30" s="17">
        <v>5</v>
      </c>
    </row>
    <row r="31" spans="1:36" x14ac:dyDescent="0.2">
      <c r="A31" s="58" t="s">
        <v>68</v>
      </c>
      <c r="B31" s="58" t="s">
        <v>34</v>
      </c>
      <c r="C31" s="18">
        <f>+G31+I31+K31+M31+O31+Q31+S31+U31+W31+Y31+AA31+AC31+AE31</f>
        <v>312.5</v>
      </c>
      <c r="D31" s="12">
        <f>+C31/E31</f>
        <v>156.25</v>
      </c>
      <c r="E31" s="89">
        <f>COUNTA(F31,H31,J31,L31,N31,P31,R31,T31,V31,X31,Z31,AB31,AD31)</f>
        <v>2</v>
      </c>
      <c r="F31" s="49"/>
      <c r="G31" s="51"/>
      <c r="H31" s="49"/>
      <c r="I31" s="51"/>
      <c r="J31" s="49"/>
      <c r="K31" s="51"/>
      <c r="L31" s="49"/>
      <c r="M31" s="51"/>
      <c r="N31" s="49"/>
      <c r="O31" s="51"/>
      <c r="P31" s="49"/>
      <c r="Q31" s="51"/>
      <c r="R31" s="59"/>
      <c r="S31" s="51"/>
      <c r="T31" s="59"/>
      <c r="U31" s="51"/>
      <c r="V31" s="59"/>
      <c r="W31" s="51"/>
      <c r="X31" s="49">
        <v>48</v>
      </c>
      <c r="Y31" s="51">
        <v>152.5</v>
      </c>
      <c r="Z31" s="79">
        <v>52</v>
      </c>
      <c r="AA31" s="80">
        <v>160</v>
      </c>
      <c r="AB31" s="79"/>
      <c r="AC31" s="80"/>
      <c r="AD31" s="79"/>
      <c r="AE31" s="80"/>
      <c r="AF31" s="14">
        <f>F31+H31+J31+L31+N31+P31+R31+T31+V31+X31+Z31+AB31+AD31</f>
        <v>100</v>
      </c>
      <c r="AG31" s="15">
        <f>+AF31/E31</f>
        <v>50</v>
      </c>
      <c r="AH31" s="16">
        <f>IF(F31="",0,$G$9)+IF(H31="",0,$G$9)+IF(J31="",0,$G$9)+IF(L31="",0,$G$9)+IF(N31="",0,$G$9)+IF(P31="",0,$G$9)+IF(R31="",0,$G$9)+IF(T31="",0,$G$9)+IF(V31="",0,$G$9)+IF(X31="",0,$G$9)+IF(Z31="",0,$G$9)+IF(AB31="",0,$G$9)+IF(AD31="",0,$G$9)</f>
        <v>18</v>
      </c>
      <c r="AI31" s="15">
        <f>AF31/AH31</f>
        <v>5.5555555555555554</v>
      </c>
      <c r="AJ31" s="17">
        <v>6</v>
      </c>
    </row>
    <row r="32" spans="1:36" x14ac:dyDescent="0.2">
      <c r="A32" s="58" t="s">
        <v>65</v>
      </c>
      <c r="B32" s="58" t="s">
        <v>66</v>
      </c>
      <c r="C32" s="18">
        <f>+G32+I32+K32+M32+O32+Q32+S32+U32+W32+Y32+AA32+AC32+AE32</f>
        <v>500</v>
      </c>
      <c r="D32" s="12">
        <f>+C32/E32</f>
        <v>166.66666666666666</v>
      </c>
      <c r="E32" s="89">
        <f>COUNTA(F32,H32,J32,L32,N32,P32,R32,T32,V32,X32,Z32,AB32,AD32)</f>
        <v>3</v>
      </c>
      <c r="F32" s="49"/>
      <c r="G32" s="51"/>
      <c r="H32" s="49"/>
      <c r="I32" s="51"/>
      <c r="J32" s="49"/>
      <c r="K32" s="51"/>
      <c r="L32" s="49"/>
      <c r="M32" s="51"/>
      <c r="N32" s="49"/>
      <c r="O32" s="51"/>
      <c r="P32" s="49"/>
      <c r="Q32" s="51"/>
      <c r="R32" s="59"/>
      <c r="S32" s="51"/>
      <c r="T32" s="59"/>
      <c r="U32" s="51"/>
      <c r="V32" s="59">
        <v>59</v>
      </c>
      <c r="W32" s="51">
        <v>155</v>
      </c>
      <c r="X32" s="49">
        <v>44</v>
      </c>
      <c r="Y32" s="51">
        <v>165</v>
      </c>
      <c r="Z32" s="79">
        <v>49</v>
      </c>
      <c r="AA32" s="80">
        <v>180</v>
      </c>
      <c r="AB32" s="79"/>
      <c r="AC32" s="80"/>
      <c r="AD32" s="79"/>
      <c r="AE32" s="80"/>
      <c r="AF32" s="14">
        <f>F32+H32+J32+L32+N32+P32+R32+T32+V32+X32+Z32+AB32+AD32</f>
        <v>152</v>
      </c>
      <c r="AG32" s="15">
        <f>+AF32/E32</f>
        <v>50.666666666666664</v>
      </c>
      <c r="AH32" s="16">
        <f>IF(F32="",0,$G$9)+IF(H32="",0,$G$9)+IF(J32="",0,$G$9)+IF(L32="",0,$G$9)+IF(N32="",0,$G$9)+IF(P32="",0,$G$9)+IF(R32="",0,$G$9)+IF(T32="",0,$G$9)+IF(V32="",0,$G$9)+IF(X32="",0,$G$9)+IF(Z32="",0,$G$9)+IF(AB32="",0,$G$9)+IF(AD32="",0,$G$9)</f>
        <v>27</v>
      </c>
      <c r="AI32" s="15">
        <f>AF32/AH32</f>
        <v>5.6296296296296298</v>
      </c>
      <c r="AJ32" s="17">
        <v>7</v>
      </c>
    </row>
    <row r="33" spans="1:36" x14ac:dyDescent="0.2">
      <c r="A33" s="58" t="s">
        <v>57</v>
      </c>
      <c r="B33" s="58" t="s">
        <v>58</v>
      </c>
      <c r="C33" s="18">
        <f>+G33+I33+K33+M33+O33+Q33+S33+U33+W33+Y33+AA33+AC33+AE33</f>
        <v>162.5</v>
      </c>
      <c r="D33" s="12">
        <f>+C33/E33</f>
        <v>162.5</v>
      </c>
      <c r="E33" s="89">
        <f>COUNTA(F33,H33,J33,L33,N33,P33,R33,T33,V33,X33,Z33,AB33,AD33)</f>
        <v>1</v>
      </c>
      <c r="F33" s="49"/>
      <c r="G33" s="51"/>
      <c r="H33" s="49"/>
      <c r="I33" s="51"/>
      <c r="J33" s="49"/>
      <c r="K33" s="51"/>
      <c r="L33" s="49">
        <v>51</v>
      </c>
      <c r="M33" s="51">
        <v>162.5</v>
      </c>
      <c r="N33" s="49"/>
      <c r="O33" s="51"/>
      <c r="P33" s="49"/>
      <c r="Q33" s="51"/>
      <c r="R33" s="59"/>
      <c r="S33" s="51"/>
      <c r="T33" s="59"/>
      <c r="U33" s="51"/>
      <c r="V33" s="59"/>
      <c r="W33" s="51"/>
      <c r="X33" s="49"/>
      <c r="Y33" s="51"/>
      <c r="Z33" s="79"/>
      <c r="AA33" s="80"/>
      <c r="AB33" s="79"/>
      <c r="AC33" s="80"/>
      <c r="AD33" s="79"/>
      <c r="AE33" s="80"/>
      <c r="AF33" s="14">
        <f>F33+H33+J33+L33+N33+P33+R33+T33+V33+X33+Z33+AB33+AD33</f>
        <v>51</v>
      </c>
      <c r="AG33" s="15">
        <f>+AF33/E33</f>
        <v>51</v>
      </c>
      <c r="AH33" s="16">
        <f>IF(F33="",0,$G$9)+IF(H33="",0,$G$9)+IF(J33="",0,$G$9)+IF(L33="",0,$G$9)+IF(N33="",0,$G$9)+IF(P33="",0,$G$9)+IF(R33="",0,$G$9)+IF(T33="",0,$G$9)+IF(V33="",0,$G$9)+IF(X33="",0,$G$9)+IF(Z33="",0,$G$9)+IF(AB33="",0,$G$9)+IF(AD33="",0,$G$9)</f>
        <v>9</v>
      </c>
      <c r="AI33" s="15">
        <f>AF33/AH33</f>
        <v>5.666666666666667</v>
      </c>
      <c r="AJ33" s="17">
        <v>8</v>
      </c>
    </row>
    <row r="34" spans="1:36" x14ac:dyDescent="0.2">
      <c r="A34" s="58" t="s">
        <v>59</v>
      </c>
      <c r="B34" s="58" t="s">
        <v>60</v>
      </c>
      <c r="C34" s="18">
        <f>+G34+I34+K34+M34+O34+Q34+S34+U34+W34+Y34+AA34+AC34+AE34</f>
        <v>1327.5</v>
      </c>
      <c r="D34" s="12">
        <f>+C34/E34</f>
        <v>165.9375</v>
      </c>
      <c r="E34" s="89">
        <f>COUNTA(F34,H34,J34,L34,N34,P34,R34,T34,V34,X34,Z34,AB34,AD34)</f>
        <v>8</v>
      </c>
      <c r="F34" s="49">
        <v>52</v>
      </c>
      <c r="G34" s="51">
        <v>180</v>
      </c>
      <c r="H34" s="49">
        <v>56</v>
      </c>
      <c r="I34" s="51">
        <v>170</v>
      </c>
      <c r="J34" s="49">
        <v>53</v>
      </c>
      <c r="K34" s="51">
        <v>155</v>
      </c>
      <c r="L34" s="49">
        <v>51</v>
      </c>
      <c r="M34" s="51">
        <v>162.5</v>
      </c>
      <c r="N34" s="49">
        <v>44</v>
      </c>
      <c r="O34" s="51">
        <v>170</v>
      </c>
      <c r="P34" s="49">
        <v>58</v>
      </c>
      <c r="Q34" s="51">
        <v>162.5</v>
      </c>
      <c r="R34" s="59"/>
      <c r="S34" s="51"/>
      <c r="T34" s="59"/>
      <c r="U34" s="51"/>
      <c r="V34" s="59"/>
      <c r="W34" s="51"/>
      <c r="X34" s="49">
        <v>46</v>
      </c>
      <c r="Y34" s="51">
        <v>160</v>
      </c>
      <c r="Z34" s="79">
        <v>50</v>
      </c>
      <c r="AA34" s="80">
        <v>167.5</v>
      </c>
      <c r="AB34" s="79"/>
      <c r="AC34" s="80"/>
      <c r="AD34" s="79"/>
      <c r="AE34" s="80"/>
      <c r="AF34" s="14">
        <f>F34+H34+J34+L34+N34+P34+R34+T34+V34+X34+Z34+AB34+AD34</f>
        <v>410</v>
      </c>
      <c r="AG34" s="15">
        <f>+AF34/E34</f>
        <v>51.25</v>
      </c>
      <c r="AH34" s="16">
        <f>IF(F34="",0,$G$9)+IF(H34="",0,$G$9)+IF(J34="",0,$G$9)+IF(L34="",0,$G$9)+IF(N34="",0,$G$9)+IF(P34="",0,$G$9)+IF(R34="",0,$G$9)+IF(T34="",0,$G$9)+IF(V34="",0,$G$9)+IF(X34="",0,$G$9)+IF(Z34="",0,$G$9)+IF(AB34="",0,$G$9)+IF(AD34="",0,$G$9)</f>
        <v>72</v>
      </c>
      <c r="AI34" s="15">
        <f>AF34/AH34</f>
        <v>5.6944444444444446</v>
      </c>
      <c r="AJ34" s="17">
        <v>9</v>
      </c>
    </row>
    <row r="35" spans="1:36" x14ac:dyDescent="0.2">
      <c r="A35" s="13" t="s">
        <v>61</v>
      </c>
      <c r="B35" s="13" t="s">
        <v>62</v>
      </c>
      <c r="C35" s="18">
        <f>+G35+I35+K35+M35+O35+Q35+S35+U35+W35+Y35+AA35+AC35+AE35</f>
        <v>1322.5</v>
      </c>
      <c r="D35" s="12">
        <f>+C35/E35</f>
        <v>165.3125</v>
      </c>
      <c r="E35" s="89">
        <f>COUNTA(F35,H35,J35,L35,N35,P35,R35,T35,V35,X35,Z35,AB35,AD35)</f>
        <v>8</v>
      </c>
      <c r="F35" s="49">
        <v>56</v>
      </c>
      <c r="G35" s="51">
        <v>165</v>
      </c>
      <c r="H35" s="49"/>
      <c r="I35" s="51"/>
      <c r="J35" s="49"/>
      <c r="K35" s="51"/>
      <c r="L35" s="49">
        <v>49</v>
      </c>
      <c r="M35" s="51">
        <v>170</v>
      </c>
      <c r="N35" s="49">
        <v>45</v>
      </c>
      <c r="O35" s="51">
        <v>165</v>
      </c>
      <c r="P35" s="49">
        <v>53</v>
      </c>
      <c r="Q35" s="51">
        <v>170</v>
      </c>
      <c r="R35" s="59">
        <v>56</v>
      </c>
      <c r="S35" s="51">
        <v>170</v>
      </c>
      <c r="T35" s="59">
        <v>55</v>
      </c>
      <c r="U35" s="51">
        <v>162.5</v>
      </c>
      <c r="V35" s="59"/>
      <c r="W35" s="51"/>
      <c r="X35" s="49">
        <v>48</v>
      </c>
      <c r="Y35" s="51">
        <v>152.5</v>
      </c>
      <c r="Z35" s="79">
        <v>50</v>
      </c>
      <c r="AA35" s="80">
        <v>167.5</v>
      </c>
      <c r="AB35" s="79"/>
      <c r="AC35" s="80"/>
      <c r="AD35" s="79"/>
      <c r="AE35" s="80"/>
      <c r="AF35" s="14">
        <f>F35+H35+J35+L35+N35+P35+R35+T35+V35+X35+Z35+AB35+AD35</f>
        <v>412</v>
      </c>
      <c r="AG35" s="15">
        <f>+AF35/E35</f>
        <v>51.5</v>
      </c>
      <c r="AH35" s="16">
        <f>IF(F35="",0,$G$9)+IF(H35="",0,$G$9)+IF(J35="",0,$G$9)+IF(L35="",0,$G$9)+IF(N35="",0,$G$9)+IF(P35="",0,$G$9)+IF(R35="",0,$G$9)+IF(T35="",0,$G$9)+IF(V35="",0,$G$9)+IF(X35="",0,$G$9)+IF(Z35="",0,$G$9)+IF(AB35="",0,$G$9)+IF(AD35="",0,$G$9)</f>
        <v>72</v>
      </c>
      <c r="AI35" s="15">
        <f>AF35/AH35</f>
        <v>5.7222222222222223</v>
      </c>
      <c r="AJ35" s="17">
        <v>10</v>
      </c>
    </row>
    <row r="36" spans="1:36" x14ac:dyDescent="0.2">
      <c r="A36" s="58" t="s">
        <v>63</v>
      </c>
      <c r="B36" s="58" t="s">
        <v>64</v>
      </c>
      <c r="C36" s="18">
        <f>+G36+I36+K36+M36+O36+Q36+S36+U36+W36+Y36+AA36+AC36+AE36</f>
        <v>1302.5</v>
      </c>
      <c r="D36" s="12">
        <f>+C36/E36</f>
        <v>162.8125</v>
      </c>
      <c r="E36" s="89">
        <f>COUNTA(F36,H36,J36,L36,N36,P36,R36,T36,V36,X36,Z36,AB36,AD36)</f>
        <v>8</v>
      </c>
      <c r="F36" s="49">
        <v>55</v>
      </c>
      <c r="G36" s="51">
        <v>170</v>
      </c>
      <c r="H36" s="49">
        <v>57</v>
      </c>
      <c r="I36" s="51">
        <v>165</v>
      </c>
      <c r="J36" s="49">
        <v>49</v>
      </c>
      <c r="K36" s="51">
        <v>160</v>
      </c>
      <c r="L36" s="49">
        <v>58</v>
      </c>
      <c r="M36" s="51">
        <v>155</v>
      </c>
      <c r="N36" s="49">
        <v>51</v>
      </c>
      <c r="O36" s="51">
        <v>155</v>
      </c>
      <c r="P36" s="49"/>
      <c r="Q36" s="51"/>
      <c r="R36" s="59"/>
      <c r="S36" s="51"/>
      <c r="T36" s="59">
        <v>55</v>
      </c>
      <c r="U36" s="51">
        <v>162.5</v>
      </c>
      <c r="V36" s="59">
        <v>50</v>
      </c>
      <c r="W36" s="51">
        <v>165</v>
      </c>
      <c r="X36" s="49">
        <v>43</v>
      </c>
      <c r="Y36" s="51">
        <v>170</v>
      </c>
      <c r="Z36" s="79"/>
      <c r="AA36" s="80"/>
      <c r="AB36" s="79"/>
      <c r="AC36" s="80"/>
      <c r="AD36" s="79"/>
      <c r="AE36" s="80"/>
      <c r="AF36" s="14">
        <f>F36+H36+J36+L36+N36+P36+R36+T36+V36+X36+Z36+AB36+AD36</f>
        <v>418</v>
      </c>
      <c r="AG36" s="15">
        <f>+AF36/E36</f>
        <v>52.25</v>
      </c>
      <c r="AH36" s="16">
        <f>IF(F36="",0,$G$9)+IF(H36="",0,$G$9)+IF(J36="",0,$G$9)+IF(L36="",0,$G$9)+IF(N36="",0,$G$9)+IF(P36="",0,$G$9)+IF(R36="",0,$G$9)+IF(T36="",0,$G$9)+IF(V36="",0,$G$9)+IF(X36="",0,$G$9)+IF(Z36="",0,$G$9)+IF(AB36="",0,$G$9)+IF(AD36="",0,$G$9)</f>
        <v>72</v>
      </c>
      <c r="AI36" s="15">
        <f>AF36/AH36</f>
        <v>5.8055555555555554</v>
      </c>
      <c r="AJ36" s="17">
        <v>11</v>
      </c>
    </row>
    <row r="37" spans="1:36" x14ac:dyDescent="0.2">
      <c r="A37" s="58" t="s">
        <v>67</v>
      </c>
      <c r="B37" s="58" t="s">
        <v>66</v>
      </c>
      <c r="C37" s="18">
        <f>+G37+I37+K37+M37+O37+Q37+S37+U37+W37+Y37+AA37+AC37+AE37</f>
        <v>495</v>
      </c>
      <c r="D37" s="12">
        <f>+C37/E37</f>
        <v>165</v>
      </c>
      <c r="E37" s="89">
        <f>COUNTA(F37,H37,J37,L37,N37,P37,R37,T37,V37,X37,Z37,AB37,AD37)</f>
        <v>3</v>
      </c>
      <c r="F37" s="49"/>
      <c r="G37" s="51"/>
      <c r="H37" s="49"/>
      <c r="I37" s="51"/>
      <c r="J37" s="49"/>
      <c r="K37" s="51"/>
      <c r="L37" s="49"/>
      <c r="M37" s="51"/>
      <c r="N37" s="49">
        <v>49</v>
      </c>
      <c r="O37" s="51">
        <v>160</v>
      </c>
      <c r="P37" s="49">
        <v>58</v>
      </c>
      <c r="Q37" s="51">
        <v>155</v>
      </c>
      <c r="R37" s="59">
        <v>52</v>
      </c>
      <c r="S37" s="51">
        <v>180</v>
      </c>
      <c r="T37" s="59"/>
      <c r="U37" s="51"/>
      <c r="V37" s="59"/>
      <c r="W37" s="51"/>
      <c r="X37" s="49"/>
      <c r="Y37" s="49"/>
      <c r="Z37" s="79"/>
      <c r="AA37" s="80"/>
      <c r="AB37" s="79"/>
      <c r="AC37" s="80"/>
      <c r="AD37" s="79"/>
      <c r="AE37" s="80"/>
      <c r="AF37" s="14">
        <f>F37+H37+J37+L37+N37+P37+R37+T37+V37+X37+Z37+AB37+AD37</f>
        <v>159</v>
      </c>
      <c r="AG37" s="15">
        <f>+AF37/E37</f>
        <v>53</v>
      </c>
      <c r="AH37" s="16">
        <f>IF(F37="",0,$G$9)+IF(H37="",0,$G$9)+IF(J37="",0,$G$9)+IF(L37="",0,$G$9)+IF(N37="",0,$G$9)+IF(P37="",0,$G$9)+IF(R37="",0,$G$9)+IF(T37="",0,$G$9)+IF(V37="",0,$G$9)+IF(X37="",0,$G$9)+IF(Z37="",0,$G$9)+IF(AB37="",0,$G$9)+IF(AD37="",0,$G$9)</f>
        <v>27</v>
      </c>
      <c r="AI37" s="15">
        <f>AF37/AH37</f>
        <v>5.8888888888888893</v>
      </c>
      <c r="AJ37" s="17">
        <v>12</v>
      </c>
    </row>
    <row r="38" spans="1:36" x14ac:dyDescent="0.2">
      <c r="A38" s="58" t="s">
        <v>30</v>
      </c>
      <c r="B38" s="58" t="s">
        <v>37</v>
      </c>
      <c r="C38" s="18">
        <f>+G38+I38+K38+M38+O38+Q38+S38+U38+W38+Y38+AA38+AC38+AE38</f>
        <v>145</v>
      </c>
      <c r="D38" s="12">
        <f>+C38/E38</f>
        <v>145</v>
      </c>
      <c r="E38" s="89">
        <f>COUNTA(F38,H38,J38,L38,N38,P38,R38,T38,V38,X38,Z38,AB38,AD38)</f>
        <v>1</v>
      </c>
      <c r="F38" s="49"/>
      <c r="G38" s="51"/>
      <c r="H38" s="49"/>
      <c r="I38" s="51"/>
      <c r="J38" s="49"/>
      <c r="K38" s="51"/>
      <c r="L38" s="49"/>
      <c r="M38" s="51"/>
      <c r="N38" s="49"/>
      <c r="O38" s="51"/>
      <c r="P38" s="49"/>
      <c r="Q38" s="51"/>
      <c r="R38" s="59"/>
      <c r="S38" s="51"/>
      <c r="T38" s="59"/>
      <c r="U38" s="51"/>
      <c r="V38" s="59"/>
      <c r="W38" s="51"/>
      <c r="X38" s="49">
        <v>53</v>
      </c>
      <c r="Y38" s="51">
        <v>145</v>
      </c>
      <c r="Z38" s="79"/>
      <c r="AA38" s="80"/>
      <c r="AB38" s="79"/>
      <c r="AC38" s="80"/>
      <c r="AD38" s="79"/>
      <c r="AE38" s="80"/>
      <c r="AF38" s="14">
        <f>F38+H38+J38+L38+N38+P38+R38+T38+V38+X38+Z38+AB38+AD38</f>
        <v>53</v>
      </c>
      <c r="AG38" s="15">
        <f>+AF38/E38</f>
        <v>53</v>
      </c>
      <c r="AH38" s="16">
        <f>IF(F38="",0,$G$9)+IF(H38="",0,$G$9)+IF(J38="",0,$G$9)+IF(L38="",0,$G$9)+IF(N38="",0,$G$9)+IF(P38="",0,$G$9)+IF(R38="",0,$G$9)+IF(T38="",0,$G$9)+IF(V38="",0,$G$9)+IF(X38="",0,$G$9)+IF(Z38="",0,$G$9)+IF(AB38="",0,$G$9)+IF(AD38="",0,$G$9)</f>
        <v>9</v>
      </c>
      <c r="AI38" s="15">
        <f>AF38/AH38</f>
        <v>5.8888888888888893</v>
      </c>
      <c r="AJ38" s="17">
        <v>13</v>
      </c>
    </row>
    <row r="39" spans="1:36" x14ac:dyDescent="0.2">
      <c r="A39" s="58" t="s">
        <v>24</v>
      </c>
      <c r="B39" s="58" t="s">
        <v>33</v>
      </c>
      <c r="C39" s="18">
        <f>+G39+I39+K39+M39+O39+Q39+S39+U39+W39+Y39+AA39+AC39+AE39</f>
        <v>657.5</v>
      </c>
      <c r="D39" s="12">
        <f>+C39/E39</f>
        <v>164.375</v>
      </c>
      <c r="E39" s="89">
        <f>COUNTA(F39,H39,J39,L39,N39,P39,R39,T39,V39,X39,Z39,AB39,AD39)</f>
        <v>4</v>
      </c>
      <c r="F39" s="49"/>
      <c r="G39" s="51"/>
      <c r="H39" s="49"/>
      <c r="I39" s="51"/>
      <c r="J39" s="49"/>
      <c r="K39" s="51"/>
      <c r="L39" s="49"/>
      <c r="M39" s="51"/>
      <c r="N39" s="49"/>
      <c r="O39" s="51"/>
      <c r="P39" s="49">
        <v>58</v>
      </c>
      <c r="Q39" s="51">
        <v>162.5</v>
      </c>
      <c r="R39" s="59">
        <v>57</v>
      </c>
      <c r="S39" s="51">
        <v>165</v>
      </c>
      <c r="T39" s="59">
        <v>53</v>
      </c>
      <c r="U39" s="51">
        <v>170</v>
      </c>
      <c r="V39" s="59">
        <v>52</v>
      </c>
      <c r="W39" s="51">
        <v>160</v>
      </c>
      <c r="X39" s="49"/>
      <c r="Y39" s="51"/>
      <c r="Z39" s="79"/>
      <c r="AA39" s="80"/>
      <c r="AB39" s="79"/>
      <c r="AC39" s="80"/>
      <c r="AD39" s="79"/>
      <c r="AE39" s="80"/>
      <c r="AF39" s="14">
        <f>F39+H39+J39+L39+N39+P39+R39+T39+V39+X39+Z39+AB39+AD39</f>
        <v>220</v>
      </c>
      <c r="AG39" s="15">
        <f>+AF39/E39</f>
        <v>55</v>
      </c>
      <c r="AH39" s="16">
        <f>IF(F39="",0,$G$9)+IF(H39="",0,$G$9)+IF(J39="",0,$G$9)+IF(L39="",0,$G$9)+IF(N39="",0,$G$9)+IF(P39="",0,$G$9)+IF(R39="",0,$G$9)+IF(T39="",0,$G$9)+IF(V39="",0,$G$9)+IF(X39="",0,$G$9)+IF(Z39="",0,$G$9)+IF(AB39="",0,$G$9)+IF(AD39="",0,$G$9)</f>
        <v>36</v>
      </c>
      <c r="AI39" s="15">
        <f>AF39/AH39</f>
        <v>6.1111111111111107</v>
      </c>
      <c r="AJ39" s="17">
        <v>14</v>
      </c>
    </row>
    <row r="40" spans="1:36" x14ac:dyDescent="0.2">
      <c r="A40" s="91" t="s">
        <v>21</v>
      </c>
      <c r="B40" s="91" t="s">
        <v>280</v>
      </c>
      <c r="C40" s="18">
        <f>+G40+I40+K40+M40+O40+Q40+S40+U40+W40+Y40+AA40+AC40+AE40</f>
        <v>155</v>
      </c>
      <c r="D40" s="12">
        <f>+C40/E40</f>
        <v>155</v>
      </c>
      <c r="E40" s="89">
        <f>COUNTA(F40,H40,J40,L40,N40,P40,R40,T40,V40,X40,Z40,AB40,AD40)</f>
        <v>1</v>
      </c>
      <c r="F40" s="49"/>
      <c r="G40" s="51"/>
      <c r="H40" s="49"/>
      <c r="I40" s="51"/>
      <c r="J40" s="49"/>
      <c r="K40" s="51"/>
      <c r="L40" s="49"/>
      <c r="M40" s="51"/>
      <c r="N40" s="49"/>
      <c r="O40" s="51"/>
      <c r="P40" s="49"/>
      <c r="Q40" s="51"/>
      <c r="R40" s="59"/>
      <c r="S40" s="51"/>
      <c r="T40" s="59"/>
      <c r="U40" s="51"/>
      <c r="V40" s="59"/>
      <c r="W40" s="51"/>
      <c r="X40" s="49"/>
      <c r="Y40" s="51"/>
      <c r="Z40" s="79">
        <v>57</v>
      </c>
      <c r="AA40" s="80">
        <v>155</v>
      </c>
      <c r="AB40" s="79"/>
      <c r="AC40" s="80"/>
      <c r="AD40" s="79"/>
      <c r="AE40" s="80"/>
      <c r="AF40" s="14">
        <f>F40+H40+J40+L40+N40+P40+R40+T40+V40+X40+Z40+AB40+AD40</f>
        <v>57</v>
      </c>
      <c r="AG40" s="15">
        <f>+AF40/E40</f>
        <v>57</v>
      </c>
      <c r="AH40" s="16">
        <f>IF(F40="",0,$G$9)+IF(H40="",0,$G$9)+IF(J40="",0,$G$9)+IF(L40="",0,$G$9)+IF(N40="",0,$G$9)+IF(P40="",0,$G$9)+IF(R40="",0,$G$9)+IF(T40="",0,$G$9)+IF(V40="",0,$G$9)+IF(X40="",0,$G$9)+IF(Z40="",0,$G$9)+IF(AB40="",0,$G$9)+IF(AD40="",0,$G$9)</f>
        <v>9</v>
      </c>
      <c r="AI40" s="15">
        <f>AF40/AH40</f>
        <v>6.333333333333333</v>
      </c>
      <c r="AJ40" s="17">
        <v>15</v>
      </c>
    </row>
    <row r="41" spans="1:36" x14ac:dyDescent="0.2">
      <c r="A41" s="91" t="s">
        <v>21</v>
      </c>
      <c r="B41" s="91" t="s">
        <v>20</v>
      </c>
      <c r="C41" s="18">
        <f>+G41+I41+K41+M41+O41+Q41+S41+U41+W41+Y41+AA41+AC41+AE41</f>
        <v>150</v>
      </c>
      <c r="D41" s="12">
        <f>+C41/E41</f>
        <v>150</v>
      </c>
      <c r="E41" s="89">
        <f>COUNTA(F41,H41,J41,L41,N41,P41,R41,T41,V41,X41,Z41,AB41,AD41)</f>
        <v>1</v>
      </c>
      <c r="F41" s="49"/>
      <c r="G41" s="51"/>
      <c r="H41" s="49"/>
      <c r="I41" s="51"/>
      <c r="J41" s="49"/>
      <c r="K41" s="51"/>
      <c r="L41" s="49"/>
      <c r="M41" s="51"/>
      <c r="N41" s="49"/>
      <c r="O41" s="51"/>
      <c r="P41" s="49"/>
      <c r="Q41" s="51"/>
      <c r="R41" s="59"/>
      <c r="S41" s="51"/>
      <c r="T41" s="59"/>
      <c r="U41" s="51"/>
      <c r="V41" s="59"/>
      <c r="W41" s="51"/>
      <c r="X41" s="49"/>
      <c r="Y41" s="51"/>
      <c r="Z41" s="79">
        <v>60</v>
      </c>
      <c r="AA41" s="80">
        <v>150</v>
      </c>
      <c r="AB41" s="79"/>
      <c r="AC41" s="80"/>
      <c r="AD41" s="79"/>
      <c r="AE41" s="80"/>
      <c r="AF41" s="14">
        <f>F41+H41+J41+L41+N41+P41+R41+T41+V41+X41+Z41+AB41+AD41</f>
        <v>60</v>
      </c>
      <c r="AG41" s="15">
        <f>+AF41/E41</f>
        <v>60</v>
      </c>
      <c r="AH41" s="16">
        <f>IF(F41="",0,$G$9)+IF(H41="",0,$G$9)+IF(J41="",0,$G$9)+IF(L41="",0,$G$9)+IF(N41="",0,$G$9)+IF(P41="",0,$G$9)+IF(R41="",0,$G$9)+IF(T41="",0,$G$9)+IF(V41="",0,$G$9)+IF(X41="",0,$G$9)+IF(Z41="",0,$G$9)+IF(AB41="",0,$G$9)+IF(AD41="",0,$G$9)</f>
        <v>9</v>
      </c>
      <c r="AI41" s="15">
        <f>AF41/AH41</f>
        <v>6.666666666666667</v>
      </c>
      <c r="AJ41" s="17">
        <v>16</v>
      </c>
    </row>
    <row r="42" spans="1:36" x14ac:dyDescent="0.2">
      <c r="A42" s="48" t="s">
        <v>69</v>
      </c>
      <c r="B42" s="48" t="s">
        <v>70</v>
      </c>
      <c r="C42" s="18">
        <f>+G42+I42+K42+M42+O42+Q42+S42+U42+W42+Y42+AA42+AC42+AE42</f>
        <v>465</v>
      </c>
      <c r="D42" s="12">
        <f>+C42/E42</f>
        <v>155</v>
      </c>
      <c r="E42" s="89">
        <f>COUNTA(F42,H42,J42,L42,N42,P42,R42,T42,V42,X42,Z42,AB42,AD42)</f>
        <v>3</v>
      </c>
      <c r="F42" s="49"/>
      <c r="G42" s="51"/>
      <c r="H42" s="49"/>
      <c r="I42" s="51"/>
      <c r="J42" s="49"/>
      <c r="K42" s="51"/>
      <c r="L42" s="49">
        <v>59</v>
      </c>
      <c r="M42" s="51">
        <v>150</v>
      </c>
      <c r="N42" s="49"/>
      <c r="O42" s="51"/>
      <c r="P42" s="49"/>
      <c r="Q42" s="51"/>
      <c r="R42" s="59">
        <v>59</v>
      </c>
      <c r="S42" s="51">
        <v>160</v>
      </c>
      <c r="T42" s="59">
        <v>66</v>
      </c>
      <c r="U42" s="51">
        <v>155</v>
      </c>
      <c r="V42" s="59"/>
      <c r="W42" s="51"/>
      <c r="X42" s="49"/>
      <c r="Y42" s="51"/>
      <c r="Z42" s="79"/>
      <c r="AA42" s="80"/>
      <c r="AB42" s="79"/>
      <c r="AC42" s="80"/>
      <c r="AD42" s="79"/>
      <c r="AE42" s="80"/>
      <c r="AF42" s="14">
        <f>F42+H42+J42+L42+N42+P42+R42+T42+V42+X42+Z42+AB42+AD42</f>
        <v>184</v>
      </c>
      <c r="AG42" s="15">
        <f>+AF42/E42</f>
        <v>61.333333333333336</v>
      </c>
      <c r="AH42" s="16">
        <f>IF(F42="",0,$G$9)+IF(H42="",0,$G$9)+IF(J42="",0,$G$9)+IF(L42="",0,$G$9)+IF(N42="",0,$G$9)+IF(P42="",0,$G$9)+IF(R42="",0,$G$9)+IF(T42="",0,$G$9)+IF(V42="",0,$G$9)+IF(X42="",0,$G$9)+IF(Z42="",0,$G$9)+IF(AB42="",0,$G$9)+IF(AD42="",0,$G$9)</f>
        <v>27</v>
      </c>
      <c r="AI42" s="15">
        <f>AF42/AH42</f>
        <v>6.8148148148148149</v>
      </c>
      <c r="AJ42" s="17">
        <v>17</v>
      </c>
    </row>
    <row r="43" spans="1:36" x14ac:dyDescent="0.2">
      <c r="A43" s="48" t="s">
        <v>71</v>
      </c>
      <c r="B43" s="48" t="s">
        <v>72</v>
      </c>
      <c r="C43" s="18">
        <f>+G43+I43+K43+M43+O43+Q43+S43+U43+W43+Y43+AA43+AC43+AE43</f>
        <v>150</v>
      </c>
      <c r="D43" s="12">
        <f>+C43/E43</f>
        <v>150</v>
      </c>
      <c r="E43" s="89">
        <f>COUNTA(F43,H43,J43,L43,N43,P43,R43,T43,V43,X43,Z43,AB43,AD43)</f>
        <v>1</v>
      </c>
      <c r="F43" s="49"/>
      <c r="G43" s="51"/>
      <c r="H43" s="49"/>
      <c r="I43" s="51"/>
      <c r="J43" s="49"/>
      <c r="K43" s="51"/>
      <c r="L43" s="49"/>
      <c r="M43" s="51"/>
      <c r="N43" s="49"/>
      <c r="O43" s="51"/>
      <c r="P43" s="49">
        <v>67</v>
      </c>
      <c r="Q43" s="51">
        <v>150</v>
      </c>
      <c r="R43" s="59"/>
      <c r="S43" s="51"/>
      <c r="T43" s="59"/>
      <c r="U43" s="51"/>
      <c r="V43" s="59"/>
      <c r="W43" s="51"/>
      <c r="X43" s="49"/>
      <c r="Y43" s="51"/>
      <c r="Z43" s="79"/>
      <c r="AA43" s="80"/>
      <c r="AB43" s="79"/>
      <c r="AC43" s="80"/>
      <c r="AD43" s="79"/>
      <c r="AE43" s="80"/>
      <c r="AF43" s="14">
        <f>F43+H43+J43+L43+N43+P43+R43+T43+V43+X43+Z43+AB43+AD43</f>
        <v>67</v>
      </c>
      <c r="AG43" s="15">
        <f>+AF43/E43</f>
        <v>67</v>
      </c>
      <c r="AH43" s="16">
        <f>IF(F43="",0,$G$9)+IF(H43="",0,$G$9)+IF(J43="",0,$G$9)+IF(L43="",0,$G$9)+IF(N43="",0,$G$9)+IF(P43="",0,$G$9)+IF(R43="",0,$G$9)+IF(T43="",0,$G$9)+IF(V43="",0,$G$9)+IF(X43="",0,$G$9)+IF(Z43="",0,$G$9)+IF(AB43="",0,$G$9)+IF(AD43="",0,$G$9)</f>
        <v>9</v>
      </c>
      <c r="AI43" s="15">
        <f>AF43/AH43</f>
        <v>7.4444444444444446</v>
      </c>
      <c r="AJ43" s="17">
        <v>18</v>
      </c>
    </row>
    <row r="44" spans="1:36" x14ac:dyDescent="0.2">
      <c r="A44" s="91" t="s">
        <v>278</v>
      </c>
      <c r="B44" s="91" t="s">
        <v>279</v>
      </c>
      <c r="C44" s="18">
        <f>+G44+I44+K44+M44+O44+Q44+S44+U44+W44+Y44+AA44+AC44+AE44</f>
        <v>145</v>
      </c>
      <c r="D44" s="12">
        <f>+C44/E44</f>
        <v>145</v>
      </c>
      <c r="E44" s="89">
        <f>COUNTA(F44,H44,J44,L44,N44,P44,R44,T44,V44,X44,Z44,AB44,AD44)</f>
        <v>1</v>
      </c>
      <c r="F44" s="49"/>
      <c r="G44" s="51"/>
      <c r="H44" s="49"/>
      <c r="I44" s="51"/>
      <c r="J44" s="49"/>
      <c r="K44" s="51"/>
      <c r="L44" s="49"/>
      <c r="M44" s="51"/>
      <c r="N44" s="49"/>
      <c r="O44" s="51"/>
      <c r="P44" s="49"/>
      <c r="Q44" s="51"/>
      <c r="R44" s="59"/>
      <c r="S44" s="51"/>
      <c r="T44" s="59"/>
      <c r="U44" s="51"/>
      <c r="V44" s="59"/>
      <c r="W44" s="51"/>
      <c r="X44" s="49"/>
      <c r="Y44" s="51"/>
      <c r="Z44" s="79">
        <v>68</v>
      </c>
      <c r="AA44" s="80">
        <v>145</v>
      </c>
      <c r="AB44" s="79"/>
      <c r="AC44" s="80"/>
      <c r="AD44" s="79"/>
      <c r="AE44" s="80"/>
      <c r="AF44" s="14">
        <f>F44+H44+J44+L44+N44+P44+R44+T44+V44+X44+Z44+AB44+AD44</f>
        <v>68</v>
      </c>
      <c r="AG44" s="15">
        <f>+AF44/E44</f>
        <v>68</v>
      </c>
      <c r="AH44" s="16">
        <f>IF(F44="",0,$G$9)+IF(H44="",0,$G$9)+IF(J44="",0,$G$9)+IF(L44="",0,$G$9)+IF(N44="",0,$G$9)+IF(P44="",0,$G$9)+IF(R44="",0,$G$9)+IF(T44="",0,$G$9)+IF(V44="",0,$G$9)+IF(X44="",0,$G$9)+IF(Z44="",0,$G$9)+IF(AB44="",0,$G$9)+IF(AD44="",0,$G$9)</f>
        <v>9</v>
      </c>
      <c r="AI44" s="15">
        <f>AF44/AH44</f>
        <v>7.5555555555555554</v>
      </c>
      <c r="AJ44" s="17">
        <v>19</v>
      </c>
    </row>
    <row r="47" spans="1:36" ht="17" thickBot="1" x14ac:dyDescent="0.25"/>
    <row r="48" spans="1:36" ht="17" thickBot="1" x14ac:dyDescent="0.25">
      <c r="A48" s="4" t="s">
        <v>74</v>
      </c>
      <c r="B48" s="5"/>
      <c r="C48" s="6" t="s">
        <v>6</v>
      </c>
      <c r="D48" s="22" t="s">
        <v>7</v>
      </c>
      <c r="E48" s="39" t="s">
        <v>8</v>
      </c>
      <c r="F48" s="41">
        <v>44857</v>
      </c>
      <c r="G48" s="42"/>
      <c r="H48" s="41">
        <v>44880</v>
      </c>
      <c r="I48" s="42"/>
      <c r="J48" s="43">
        <v>44899</v>
      </c>
      <c r="K48" s="42"/>
      <c r="L48" s="44">
        <v>44949</v>
      </c>
      <c r="M48" s="42"/>
      <c r="N48" s="41">
        <v>44962</v>
      </c>
      <c r="O48" s="42"/>
      <c r="P48" s="41">
        <v>44983</v>
      </c>
      <c r="Q48" s="42"/>
      <c r="R48" s="41">
        <v>44997</v>
      </c>
      <c r="S48" s="42"/>
      <c r="T48" s="41">
        <v>45033</v>
      </c>
      <c r="U48" s="42"/>
      <c r="V48" s="41">
        <v>45054</v>
      </c>
      <c r="W48" s="42"/>
      <c r="X48" s="41">
        <v>45088</v>
      </c>
      <c r="Y48" s="42"/>
      <c r="Z48" s="41">
        <v>45130</v>
      </c>
      <c r="AA48" s="42"/>
      <c r="AB48" s="41" t="s">
        <v>49</v>
      </c>
      <c r="AC48" s="42"/>
      <c r="AD48" s="41"/>
      <c r="AE48" s="42"/>
      <c r="AF48" s="26" t="s">
        <v>9</v>
      </c>
      <c r="AG48" s="26" t="s">
        <v>10</v>
      </c>
      <c r="AH48" s="28" t="s">
        <v>11</v>
      </c>
      <c r="AI48" s="29" t="s">
        <v>12</v>
      </c>
      <c r="AJ48" s="31" t="s">
        <v>13</v>
      </c>
    </row>
    <row r="49" spans="1:36" ht="17" thickBot="1" x14ac:dyDescent="0.25">
      <c r="A49" s="4" t="s">
        <v>14</v>
      </c>
      <c r="B49" s="7" t="s">
        <v>15</v>
      </c>
      <c r="C49" s="8"/>
      <c r="D49" s="24" t="s">
        <v>6</v>
      </c>
      <c r="E49" s="9" t="s">
        <v>16</v>
      </c>
      <c r="F49" s="45" t="s">
        <v>43</v>
      </c>
      <c r="G49" s="10">
        <v>9</v>
      </c>
      <c r="H49" s="45" t="s">
        <v>44</v>
      </c>
      <c r="I49" s="10">
        <v>9</v>
      </c>
      <c r="J49" s="46" t="s">
        <v>45</v>
      </c>
      <c r="K49" s="10">
        <v>9</v>
      </c>
      <c r="L49" s="45" t="s">
        <v>46</v>
      </c>
      <c r="M49" s="10">
        <v>9</v>
      </c>
      <c r="N49" s="47" t="s">
        <v>47</v>
      </c>
      <c r="O49" s="10">
        <v>9</v>
      </c>
      <c r="P49" s="47" t="s">
        <v>48</v>
      </c>
      <c r="Q49" s="10">
        <v>9</v>
      </c>
      <c r="R49" s="47" t="s">
        <v>43</v>
      </c>
      <c r="S49" s="10">
        <v>9</v>
      </c>
      <c r="T49" s="45" t="s">
        <v>44</v>
      </c>
      <c r="U49" s="10">
        <v>9</v>
      </c>
      <c r="V49" s="45" t="s">
        <v>48</v>
      </c>
      <c r="W49" s="10">
        <v>9</v>
      </c>
      <c r="X49" s="47" t="s">
        <v>47</v>
      </c>
      <c r="Y49" s="10">
        <v>9</v>
      </c>
      <c r="Z49" s="45" t="s">
        <v>48</v>
      </c>
      <c r="AA49" s="10">
        <v>9</v>
      </c>
      <c r="AB49" s="45"/>
      <c r="AC49" s="10">
        <v>9</v>
      </c>
      <c r="AD49" s="45"/>
      <c r="AE49" s="10">
        <v>9</v>
      </c>
      <c r="AF49" s="27"/>
      <c r="AG49" s="27"/>
      <c r="AH49" s="11"/>
      <c r="AI49" s="30"/>
      <c r="AJ49" s="32"/>
    </row>
    <row r="50" spans="1:36" x14ac:dyDescent="0.2">
      <c r="A50" s="58" t="s">
        <v>91</v>
      </c>
      <c r="B50" s="58" t="s">
        <v>92</v>
      </c>
      <c r="C50" s="33">
        <f>+G50+I50+K50+M50+O50+Q50+S50+U50+W50+Y50+AA50+AC50+AE50</f>
        <v>1000</v>
      </c>
      <c r="D50" s="15">
        <f>+C50/E50</f>
        <v>200</v>
      </c>
      <c r="E50" s="89">
        <f>COUNTA(F50,H50,J50,L50,N50,P50,R50,T50,V50,X50,Z50,AB50,AD50)</f>
        <v>5</v>
      </c>
      <c r="F50" s="67"/>
      <c r="G50" s="68"/>
      <c r="H50" s="67"/>
      <c r="I50" s="68"/>
      <c r="J50" s="67"/>
      <c r="K50" s="68"/>
      <c r="L50" s="67"/>
      <c r="M50" s="68"/>
      <c r="N50" s="67"/>
      <c r="O50" s="68"/>
      <c r="P50" s="67">
        <v>38</v>
      </c>
      <c r="Q50" s="68">
        <v>200</v>
      </c>
      <c r="R50" s="69">
        <v>38</v>
      </c>
      <c r="S50" s="68">
        <v>200</v>
      </c>
      <c r="T50" s="69">
        <v>39</v>
      </c>
      <c r="U50" s="68">
        <v>200</v>
      </c>
      <c r="V50" s="69">
        <v>38</v>
      </c>
      <c r="W50" s="68">
        <v>200</v>
      </c>
      <c r="X50" s="67"/>
      <c r="Y50" s="68"/>
      <c r="Z50" s="69">
        <v>41</v>
      </c>
      <c r="AA50" s="68">
        <v>200</v>
      </c>
      <c r="AB50" s="79"/>
      <c r="AC50" s="80"/>
      <c r="AD50" s="79"/>
      <c r="AE50" s="80"/>
      <c r="AF50" s="14">
        <f>F50+H50+J50+L50+N50+P50+R50+T50+V50+X50+Z50+AB50+AD50</f>
        <v>194</v>
      </c>
      <c r="AG50" s="15">
        <f>+AF50/E50</f>
        <v>38.799999999999997</v>
      </c>
      <c r="AH50" s="16">
        <f>IF(F50="",0,$G$9)+IF(H50="",0,$G$9)+IF(J50="",0,$G$9)+IF(L50="",0,$G$9)+IF(N50="",0,$G$9)+IF(P50="",0,$G$9)+IF(R50="",0,$G$9)+IF(T50="",0,$G$9)+IF(V50="",0,$G$9)+IF(X50="",0,$G$9)+IF(Z50="",0,$G$9)+IF(AB50="",0,$G$9)+IF(AD50="",0,$G$9)</f>
        <v>45</v>
      </c>
      <c r="AI50" s="15">
        <f>AF50/AH50</f>
        <v>4.3111111111111109</v>
      </c>
      <c r="AJ50" s="17">
        <v>1</v>
      </c>
    </row>
    <row r="51" spans="1:36" x14ac:dyDescent="0.2">
      <c r="A51" s="13" t="s">
        <v>95</v>
      </c>
      <c r="B51" s="13" t="s">
        <v>96</v>
      </c>
      <c r="C51" s="33">
        <f>+G51+I51+K51+M51+O51+Q51+S51+U51+W51+Y51+AA51+AC51+AE51</f>
        <v>917.5</v>
      </c>
      <c r="D51" s="12">
        <f>+C51/E51</f>
        <v>183.5</v>
      </c>
      <c r="E51" s="89">
        <f>COUNTA(F51,H51,J51,L51,N51,P51,R51,T51,V51,X51,Z51,AB51,AD51)</f>
        <v>5</v>
      </c>
      <c r="F51" s="49">
        <v>46</v>
      </c>
      <c r="G51" s="51">
        <v>167.5</v>
      </c>
      <c r="H51" s="49">
        <v>44</v>
      </c>
      <c r="I51" s="51">
        <v>175</v>
      </c>
      <c r="J51" s="49">
        <v>41</v>
      </c>
      <c r="K51" s="51">
        <v>200</v>
      </c>
      <c r="L51" s="49"/>
      <c r="M51" s="51"/>
      <c r="N51" s="49">
        <v>34</v>
      </c>
      <c r="O51" s="51">
        <v>200</v>
      </c>
      <c r="P51" s="49"/>
      <c r="Q51" s="51"/>
      <c r="R51" s="59"/>
      <c r="S51" s="51"/>
      <c r="T51" s="59"/>
      <c r="U51" s="51"/>
      <c r="V51" s="59"/>
      <c r="W51" s="51"/>
      <c r="X51" s="49"/>
      <c r="Y51" s="51"/>
      <c r="Z51" s="79">
        <v>42</v>
      </c>
      <c r="AA51" s="80">
        <v>175</v>
      </c>
      <c r="AB51" s="79"/>
      <c r="AC51" s="80"/>
      <c r="AD51" s="79"/>
      <c r="AE51" s="80"/>
      <c r="AF51" s="14">
        <f>F51+H51+J51+L51+N51+P51+R51+T51+V51+X51+Z51+AB51+AD51</f>
        <v>207</v>
      </c>
      <c r="AG51" s="15">
        <f>+AF51/E51</f>
        <v>41.4</v>
      </c>
      <c r="AH51" s="16">
        <f>IF(F51="",0,$G$9)+IF(H51="",0,$G$9)+IF(J51="",0,$G$9)+IF(L51="",0,$G$9)+IF(N51="",0,$G$9)+IF(P51="",0,$G$9)+IF(R51="",0,$G$9)+IF(T51="",0,$G$9)+IF(V51="",0,$G$9)+IF(X51="",0,$G$9)+IF(Z51="",0,$G$9)+IF(AB51="",0,$G$9)+IF(AD51="",0,$G$9)</f>
        <v>45</v>
      </c>
      <c r="AI51" s="15">
        <f>AF51/AH51</f>
        <v>4.5999999999999996</v>
      </c>
      <c r="AJ51" s="17">
        <v>2</v>
      </c>
    </row>
    <row r="52" spans="1:36" x14ac:dyDescent="0.2">
      <c r="A52" s="58" t="s">
        <v>93</v>
      </c>
      <c r="B52" s="58" t="s">
        <v>94</v>
      </c>
      <c r="C52" s="33">
        <f>+G52+I52+K52+M52+O52+Q52+S52+U52+W52+Y52+AA52+AC52+AE52</f>
        <v>735</v>
      </c>
      <c r="D52" s="12">
        <f>+C52/E52</f>
        <v>183.75</v>
      </c>
      <c r="E52" s="89">
        <f>COUNTA(F52,H52,J52,L52,N52,P52,R52,T52,V52,X52,Z52,AB52,AD52)</f>
        <v>4</v>
      </c>
      <c r="F52" s="49">
        <v>45</v>
      </c>
      <c r="G52" s="51">
        <v>180</v>
      </c>
      <c r="H52" s="49">
        <v>41</v>
      </c>
      <c r="I52" s="51">
        <v>200</v>
      </c>
      <c r="J52" s="49">
        <v>42</v>
      </c>
      <c r="K52" s="51">
        <v>180</v>
      </c>
      <c r="L52" s="49"/>
      <c r="M52" s="51"/>
      <c r="N52" s="49"/>
      <c r="O52" s="51"/>
      <c r="P52" s="49">
        <v>42</v>
      </c>
      <c r="Q52" s="51">
        <v>175</v>
      </c>
      <c r="R52" s="59"/>
      <c r="S52" s="51"/>
      <c r="T52" s="59"/>
      <c r="U52" s="51"/>
      <c r="V52" s="59"/>
      <c r="W52" s="51"/>
      <c r="X52" s="49"/>
      <c r="Y52" s="51"/>
      <c r="Z52" s="79"/>
      <c r="AA52" s="80"/>
      <c r="AB52" s="79"/>
      <c r="AC52" s="80"/>
      <c r="AD52" s="79"/>
      <c r="AE52" s="80"/>
      <c r="AF52" s="14">
        <f>F52+H52+J52+L52+N52+P52+R52+T52+V52+X52+Z52+AB52+AD52</f>
        <v>170</v>
      </c>
      <c r="AG52" s="15">
        <f>+AF52/E52</f>
        <v>42.5</v>
      </c>
      <c r="AH52" s="16">
        <f>IF(F52="",0,$G$9)+IF(H52="",0,$G$9)+IF(J52="",0,$G$9)+IF(L52="",0,$G$9)+IF(N52="",0,$G$9)+IF(P52="",0,$G$9)+IF(R52="",0,$G$9)+IF(T52="",0,$G$9)+IF(V52="",0,$G$9)+IF(X52="",0,$G$9)+IF(Z52="",0,$G$9)+IF(AB52="",0,$G$9)+IF(AD52="",0,$G$9)</f>
        <v>36</v>
      </c>
      <c r="AI52" s="15">
        <f>AF52/AH52</f>
        <v>4.7222222222222223</v>
      </c>
      <c r="AJ52" s="17">
        <v>3</v>
      </c>
    </row>
    <row r="53" spans="1:36" x14ac:dyDescent="0.2">
      <c r="A53" s="58" t="s">
        <v>97</v>
      </c>
      <c r="B53" s="58" t="s">
        <v>98</v>
      </c>
      <c r="C53" s="33">
        <f>+G53+I53+K53+M53+O53+Q53+S53+U53+W53+Y53+AA53+AC53+AE53</f>
        <v>1550</v>
      </c>
      <c r="D53" s="12">
        <f>+C53/E53</f>
        <v>172.22222222222223</v>
      </c>
      <c r="E53" s="89">
        <f>COUNTA(F53,H53,J53,L53,N53,P53,R53,T53,V53,X53,Z53,AB53,AD53)</f>
        <v>9</v>
      </c>
      <c r="F53" s="49">
        <v>51</v>
      </c>
      <c r="G53" s="51">
        <v>160</v>
      </c>
      <c r="H53" s="49">
        <v>49</v>
      </c>
      <c r="I53" s="51">
        <v>160</v>
      </c>
      <c r="J53" s="49">
        <v>43</v>
      </c>
      <c r="K53" s="51">
        <v>170</v>
      </c>
      <c r="L53" s="49">
        <v>43</v>
      </c>
      <c r="M53" s="51">
        <v>200</v>
      </c>
      <c r="N53" s="49"/>
      <c r="O53" s="51"/>
      <c r="P53" s="49">
        <v>46</v>
      </c>
      <c r="Q53" s="51">
        <v>165</v>
      </c>
      <c r="R53" s="59">
        <v>54</v>
      </c>
      <c r="S53" s="51">
        <v>160</v>
      </c>
      <c r="T53" s="59">
        <v>40</v>
      </c>
      <c r="U53" s="51">
        <v>180</v>
      </c>
      <c r="V53" s="59"/>
      <c r="W53" s="51"/>
      <c r="X53" s="49">
        <v>33</v>
      </c>
      <c r="Y53" s="51">
        <v>190</v>
      </c>
      <c r="Z53" s="79">
        <v>45</v>
      </c>
      <c r="AA53" s="80">
        <v>165</v>
      </c>
      <c r="AB53" s="79"/>
      <c r="AC53" s="80"/>
      <c r="AD53" s="79"/>
      <c r="AE53" s="80"/>
      <c r="AF53" s="14">
        <f>F53+H53+J53+L53+N53+P53+R53+T53+V53+X53+Z53+AB53+AD53</f>
        <v>404</v>
      </c>
      <c r="AG53" s="15">
        <f>+AF53/E53</f>
        <v>44.888888888888886</v>
      </c>
      <c r="AH53" s="16">
        <f>IF(F53="",0,$G$9)+IF(H53="",0,$G$9)+IF(J53="",0,$G$9)+IF(L53="",0,$G$9)+IF(N53="",0,$G$9)+IF(P53="",0,$G$9)+IF(R53="",0,$G$9)+IF(T53="",0,$G$9)+IF(V53="",0,$G$9)+IF(X53="",0,$G$9)+IF(Z53="",0,$G$9)+IF(AB53="",0,$G$9)+IF(AD53="",0,$G$9)</f>
        <v>81</v>
      </c>
      <c r="AI53" s="15">
        <f>AF53/AH53</f>
        <v>4.9876543209876543</v>
      </c>
      <c r="AJ53" s="17">
        <v>4</v>
      </c>
    </row>
    <row r="54" spans="1:36" x14ac:dyDescent="0.2">
      <c r="A54" s="58" t="s">
        <v>115</v>
      </c>
      <c r="B54" s="58" t="s">
        <v>116</v>
      </c>
      <c r="C54" s="33">
        <f>+G54+I54+K54+M54+O54+Q54+S54+U54+W54+Y54+AA54+AC54+AE54</f>
        <v>155</v>
      </c>
      <c r="D54" s="12">
        <f>+C54/E54</f>
        <v>155</v>
      </c>
      <c r="E54" s="89">
        <f>COUNTA(F54,H54,J54,L54,N54,P54,R54,T54,V54,X54,Z54,AB54,AD54)</f>
        <v>1</v>
      </c>
      <c r="F54" s="49"/>
      <c r="G54" s="51"/>
      <c r="H54" s="49"/>
      <c r="I54" s="51"/>
      <c r="J54" s="49"/>
      <c r="K54" s="51"/>
      <c r="L54" s="49"/>
      <c r="M54" s="51"/>
      <c r="N54" s="49">
        <v>45</v>
      </c>
      <c r="O54" s="51">
        <v>155</v>
      </c>
      <c r="P54" s="49"/>
      <c r="Q54" s="51"/>
      <c r="R54" s="59"/>
      <c r="S54" s="51"/>
      <c r="T54" s="59"/>
      <c r="U54" s="51"/>
      <c r="V54" s="59"/>
      <c r="W54" s="51"/>
      <c r="X54" s="49"/>
      <c r="Y54" s="51"/>
      <c r="Z54" s="79"/>
      <c r="AA54" s="80"/>
      <c r="AB54" s="79"/>
      <c r="AC54" s="80"/>
      <c r="AD54" s="79"/>
      <c r="AE54" s="80"/>
      <c r="AF54" s="14">
        <f>F54+H54+J54+L54+N54+P54+R54+T54+V54+X54+Z54+AB54+AD54</f>
        <v>45</v>
      </c>
      <c r="AG54" s="15">
        <f>+AF54/E54</f>
        <v>45</v>
      </c>
      <c r="AH54" s="16">
        <f>IF(F54="",0,$G$9)+IF(H54="",0,$G$9)+IF(J54="",0,$G$9)+IF(L54="",0,$G$9)+IF(N54="",0,$G$9)+IF(P54="",0,$G$9)+IF(R54="",0,$G$9)+IF(T54="",0,$G$9)+IF(V54="",0,$G$9)+IF(X54="",0,$G$9)+IF(Z54="",0,$G$9)+IF(AB54="",0,$G$9)+IF(AD54="",0,$G$9)</f>
        <v>9</v>
      </c>
      <c r="AI54" s="15">
        <f>AF54/AH54</f>
        <v>5</v>
      </c>
      <c r="AJ54" s="17">
        <v>5</v>
      </c>
    </row>
    <row r="55" spans="1:36" x14ac:dyDescent="0.2">
      <c r="A55" s="13" t="s">
        <v>140</v>
      </c>
      <c r="B55" s="13" t="s">
        <v>141</v>
      </c>
      <c r="C55" s="33">
        <f>+G55+I55+K55+M55+O55+Q55+S55+U55+W55+Y55+AA55+AC55+AE55</f>
        <v>160</v>
      </c>
      <c r="D55" s="12">
        <f>+C55/E55</f>
        <v>160</v>
      </c>
      <c r="E55" s="89">
        <f>COUNTA(F55,H55,J55,L55,N55,P55,R55,T55,V55,X55,Z55,AB55,AD55)</f>
        <v>1</v>
      </c>
      <c r="F55" s="49"/>
      <c r="G55" s="51"/>
      <c r="H55" s="49"/>
      <c r="I55" s="51"/>
      <c r="J55" s="49"/>
      <c r="K55" s="51"/>
      <c r="L55" s="49"/>
      <c r="M55" s="51"/>
      <c r="N55" s="49"/>
      <c r="O55" s="51"/>
      <c r="P55" s="49"/>
      <c r="Q55" s="51"/>
      <c r="R55" s="59"/>
      <c r="S55" s="51"/>
      <c r="T55" s="59"/>
      <c r="U55" s="51"/>
      <c r="V55" s="59"/>
      <c r="W55" s="51"/>
      <c r="X55" s="49">
        <v>45</v>
      </c>
      <c r="Y55" s="51">
        <v>160</v>
      </c>
      <c r="Z55" s="79"/>
      <c r="AA55" s="80"/>
      <c r="AB55" s="79"/>
      <c r="AC55" s="80"/>
      <c r="AD55" s="79"/>
      <c r="AE55" s="80"/>
      <c r="AF55" s="14">
        <f>F55+H55+J55+L55+N55+P55+R55+T55+V55+X55+Z55+AB55+AD55</f>
        <v>45</v>
      </c>
      <c r="AG55" s="15">
        <f>+AF55/E55</f>
        <v>45</v>
      </c>
      <c r="AH55" s="16">
        <f>IF(F55="",0,$G$9)+IF(H55="",0,$G$9)+IF(J55="",0,$G$9)+IF(L55="",0,$G$9)+IF(N55="",0,$G$9)+IF(P55="",0,$G$9)+IF(R55="",0,$G$9)+IF(T55="",0,$G$9)+IF(V55="",0,$G$9)+IF(X55="",0,$G$9)+IF(Z55="",0,$G$9)+IF(AB55="",0,$G$9)+IF(AD55="",0,$G$9)</f>
        <v>9</v>
      </c>
      <c r="AI55" s="15">
        <f>AF55/AH55</f>
        <v>5</v>
      </c>
      <c r="AJ55" s="17">
        <v>6</v>
      </c>
    </row>
    <row r="56" spans="1:36" x14ac:dyDescent="0.2">
      <c r="A56" s="58" t="s">
        <v>100</v>
      </c>
      <c r="B56" s="58" t="s">
        <v>101</v>
      </c>
      <c r="C56" s="33">
        <f>+G56+I56+K56+M56+O56+Q56+S56+U56+W56+Y56+AA56+AC56+AE56</f>
        <v>1722.5</v>
      </c>
      <c r="D56" s="12">
        <f>+C56/E56</f>
        <v>172.25</v>
      </c>
      <c r="E56" s="89">
        <f>COUNTA(F56,H56,J56,L56,N56,P56,R56,T56,V56,X56,Z56,AB56,AD56)</f>
        <v>10</v>
      </c>
      <c r="F56" s="49">
        <v>43</v>
      </c>
      <c r="G56" s="51">
        <v>200</v>
      </c>
      <c r="H56" s="49">
        <v>44</v>
      </c>
      <c r="I56" s="51">
        <v>175</v>
      </c>
      <c r="J56" s="49">
        <v>47</v>
      </c>
      <c r="K56" s="51">
        <v>162.5</v>
      </c>
      <c r="L56" s="49">
        <v>46</v>
      </c>
      <c r="M56" s="51">
        <v>170</v>
      </c>
      <c r="N56" s="49">
        <v>36</v>
      </c>
      <c r="O56" s="51">
        <v>180</v>
      </c>
      <c r="P56" s="49">
        <v>42</v>
      </c>
      <c r="Q56" s="51">
        <v>175</v>
      </c>
      <c r="R56" s="59">
        <v>44</v>
      </c>
      <c r="S56" s="51">
        <v>175</v>
      </c>
      <c r="T56" s="59">
        <v>44</v>
      </c>
      <c r="U56" s="51">
        <v>170</v>
      </c>
      <c r="V56" s="59">
        <v>64</v>
      </c>
      <c r="W56" s="51">
        <v>140</v>
      </c>
      <c r="X56" s="49"/>
      <c r="Y56" s="51"/>
      <c r="Z56" s="79">
        <v>42</v>
      </c>
      <c r="AA56" s="80">
        <v>175</v>
      </c>
      <c r="AB56" s="79"/>
      <c r="AC56" s="80"/>
      <c r="AD56" s="79"/>
      <c r="AE56" s="80"/>
      <c r="AF56" s="14">
        <f>F56+H56+J56+L56+N56+P56+R56+T56+V56+X56+Z56+AB56+AD56</f>
        <v>452</v>
      </c>
      <c r="AG56" s="15">
        <f>+AF56/E56</f>
        <v>45.2</v>
      </c>
      <c r="AH56" s="16">
        <f>IF(F56="",0,$G$9)+IF(H56="",0,$G$9)+IF(J56="",0,$G$9)+IF(L56="",0,$G$9)+IF(N56="",0,$G$9)+IF(P56="",0,$G$9)+IF(R56="",0,$G$9)+IF(T56="",0,$G$9)+IF(V56="",0,$G$9)+IF(X56="",0,$G$9)+IF(Z56="",0,$G$9)+IF(AB56="",0,$G$9)+IF(AD56="",0,$G$9)</f>
        <v>90</v>
      </c>
      <c r="AI56" s="15">
        <f>AF56/AH56</f>
        <v>5.0222222222222221</v>
      </c>
      <c r="AJ56" s="17">
        <v>7</v>
      </c>
    </row>
    <row r="57" spans="1:36" x14ac:dyDescent="0.2">
      <c r="A57" s="13" t="s">
        <v>36</v>
      </c>
      <c r="B57" s="13" t="s">
        <v>99</v>
      </c>
      <c r="C57" s="33">
        <f>+G57+I57+K57+M57+O57+Q57+S57+U57+W57+Y57+AA57+AC57+AE57</f>
        <v>167.5</v>
      </c>
      <c r="D57" s="12">
        <f>+C57/E57</f>
        <v>167.5</v>
      </c>
      <c r="E57" s="89">
        <f>COUNTA(F57,H57,J57,L57,N57,P57,R57,T57,V57,X57,Z57,AB57,AD57)</f>
        <v>1</v>
      </c>
      <c r="F57" s="49">
        <v>46</v>
      </c>
      <c r="G57" s="51">
        <v>167.5</v>
      </c>
      <c r="H57" s="49"/>
      <c r="I57" s="51"/>
      <c r="J57" s="49"/>
      <c r="K57" s="51"/>
      <c r="L57" s="49"/>
      <c r="M57" s="51"/>
      <c r="N57" s="49"/>
      <c r="O57" s="51"/>
      <c r="P57" s="49"/>
      <c r="Q57" s="51"/>
      <c r="R57" s="59"/>
      <c r="S57" s="51"/>
      <c r="T57" s="59"/>
      <c r="U57" s="51"/>
      <c r="V57" s="59"/>
      <c r="W57" s="51"/>
      <c r="X57" s="49"/>
      <c r="Y57" s="51"/>
      <c r="Z57" s="79"/>
      <c r="AA57" s="80"/>
      <c r="AB57" s="79"/>
      <c r="AC57" s="80"/>
      <c r="AD57" s="79"/>
      <c r="AE57" s="80"/>
      <c r="AF57" s="14">
        <f>F57+H57+J57+L57+N57+P57+R57+T57+V57+X57+Z57+AB57+AD57</f>
        <v>46</v>
      </c>
      <c r="AG57" s="15">
        <f>+AF57/E57</f>
        <v>46</v>
      </c>
      <c r="AH57" s="16">
        <f>IF(F57="",0,$G$9)+IF(H57="",0,$G$9)+IF(J57="",0,$G$9)+IF(L57="",0,$G$9)+IF(N57="",0,$G$9)+IF(P57="",0,$G$9)+IF(R57="",0,$G$9)+IF(T57="",0,$G$9)+IF(V57="",0,$G$9)+IF(X57="",0,$G$9)+IF(Z57="",0,$G$9)+IF(AB57="",0,$G$9)+IF(AD57="",0,$G$9)</f>
        <v>9</v>
      </c>
      <c r="AI57" s="15">
        <f>AF57/AH57</f>
        <v>5.1111111111111107</v>
      </c>
      <c r="AJ57" s="17">
        <v>8</v>
      </c>
    </row>
    <row r="58" spans="1:36" x14ac:dyDescent="0.2">
      <c r="A58" s="13" t="s">
        <v>102</v>
      </c>
      <c r="B58" s="13" t="s">
        <v>103</v>
      </c>
      <c r="C58" s="33">
        <f>+G58+I58+K58+M58+O58+Q58+S58+U58+W58+Y58+AA58+AC58+AE58</f>
        <v>840</v>
      </c>
      <c r="D58" s="12">
        <f>+C58/E58</f>
        <v>168</v>
      </c>
      <c r="E58" s="89">
        <f>COUNTA(F58,H58,J58,L58,N58,P58,R58,T58,V58,X58,Z58,AB58,AD58)</f>
        <v>5</v>
      </c>
      <c r="F58" s="49"/>
      <c r="G58" s="51"/>
      <c r="H58" s="49">
        <v>47</v>
      </c>
      <c r="I58" s="51">
        <v>165</v>
      </c>
      <c r="J58" s="49">
        <v>50</v>
      </c>
      <c r="K58" s="51">
        <v>160</v>
      </c>
      <c r="L58" s="49">
        <v>45</v>
      </c>
      <c r="M58" s="51">
        <v>180</v>
      </c>
      <c r="N58" s="49"/>
      <c r="O58" s="51"/>
      <c r="P58" s="49">
        <v>47</v>
      </c>
      <c r="Q58" s="51">
        <v>160</v>
      </c>
      <c r="R58" s="59">
        <v>44</v>
      </c>
      <c r="S58" s="51">
        <v>175</v>
      </c>
      <c r="T58" s="59"/>
      <c r="U58" s="51"/>
      <c r="V58" s="59"/>
      <c r="W58" s="51"/>
      <c r="X58" s="49"/>
      <c r="Y58" s="51"/>
      <c r="Z58" s="79"/>
      <c r="AA58" s="80"/>
      <c r="AB58" s="79"/>
      <c r="AC58" s="80"/>
      <c r="AD58" s="79"/>
      <c r="AE58" s="80"/>
      <c r="AF58" s="14">
        <f>F58+H58+J58+L58+N58+P58+R58+T58+V58+X58+Z58+AB58+AD58</f>
        <v>233</v>
      </c>
      <c r="AG58" s="15">
        <f>+AF58/E58</f>
        <v>46.6</v>
      </c>
      <c r="AH58" s="16">
        <f>IF(F58="",0,$G$9)+IF(H58="",0,$G$9)+IF(J58="",0,$G$9)+IF(L58="",0,$G$9)+IF(N58="",0,$G$9)+IF(P58="",0,$G$9)+IF(R58="",0,$G$9)+IF(T58="",0,$G$9)+IF(V58="",0,$G$9)+IF(X58="",0,$G$9)+IF(Z58="",0,$G$9)+IF(AB58="",0,$G$9)+IF(AD58="",0,$G$9)</f>
        <v>45</v>
      </c>
      <c r="AI58" s="15">
        <f>AF58/AH58</f>
        <v>5.177777777777778</v>
      </c>
      <c r="AJ58" s="17">
        <v>9</v>
      </c>
    </row>
    <row r="59" spans="1:36" x14ac:dyDescent="0.2">
      <c r="A59" s="58" t="s">
        <v>104</v>
      </c>
      <c r="B59" s="58" t="s">
        <v>105</v>
      </c>
      <c r="C59" s="33">
        <f>+G59+I59+K59+M59+O59+Q59+S59+U59+W59+Y59+AA59+AC59+AE59</f>
        <v>165</v>
      </c>
      <c r="D59" s="12">
        <f>+C59/E59</f>
        <v>165</v>
      </c>
      <c r="E59" s="89">
        <f>COUNTA(F59,H59,J59,L59,N59,P59,R59,T59,V59,X59,Z59,AB59,AD59)</f>
        <v>1</v>
      </c>
      <c r="F59" s="49"/>
      <c r="G59" s="51"/>
      <c r="H59" s="49"/>
      <c r="I59" s="51"/>
      <c r="J59" s="49"/>
      <c r="K59" s="51"/>
      <c r="L59" s="49">
        <v>47</v>
      </c>
      <c r="M59" s="51">
        <v>165</v>
      </c>
      <c r="N59" s="49"/>
      <c r="O59" s="51"/>
      <c r="P59" s="49"/>
      <c r="Q59" s="51"/>
      <c r="R59" s="59"/>
      <c r="S59" s="51"/>
      <c r="T59" s="59"/>
      <c r="U59" s="51"/>
      <c r="V59" s="59"/>
      <c r="W59" s="51"/>
      <c r="X59" s="49"/>
      <c r="Y59" s="51"/>
      <c r="Z59" s="79"/>
      <c r="AA59" s="80"/>
      <c r="AB59" s="79"/>
      <c r="AC59" s="80"/>
      <c r="AD59" s="79"/>
      <c r="AE59" s="80"/>
      <c r="AF59" s="14">
        <f>F59+H59+J59+L59+N59+P59+R59+T59+V59+X59+Z59+AB59+AD59</f>
        <v>47</v>
      </c>
      <c r="AG59" s="15">
        <f>+AF59/E59</f>
        <v>47</v>
      </c>
      <c r="AH59" s="16">
        <f>IF(F59="",0,$G$9)+IF(H59="",0,$G$9)+IF(J59="",0,$G$9)+IF(L59="",0,$G$9)+IF(N59="",0,$G$9)+IF(P59="",0,$G$9)+IF(R59="",0,$G$9)+IF(T59="",0,$G$9)+IF(V59="",0,$G$9)+IF(X59="",0,$G$9)+IF(Z59="",0,$G$9)+IF(AB59="",0,$G$9)+IF(AD59="",0,$G$9)</f>
        <v>9</v>
      </c>
      <c r="AI59" s="15">
        <f>AF59/AH59</f>
        <v>5.2222222222222223</v>
      </c>
      <c r="AJ59" s="17">
        <v>10</v>
      </c>
    </row>
    <row r="60" spans="1:36" x14ac:dyDescent="0.2">
      <c r="A60" s="58" t="s">
        <v>57</v>
      </c>
      <c r="B60" s="13" t="s">
        <v>54</v>
      </c>
      <c r="C60" s="33">
        <f>+G60+I60+K60+M60+O60+Q60+S60+U60+W60+Y60+AA60+AC60+AE60</f>
        <v>160</v>
      </c>
      <c r="D60" s="12">
        <f>+C60/E60</f>
        <v>160</v>
      </c>
      <c r="E60" s="89">
        <f>COUNTA(F60,H60,J60,L60,N60,P60,R60,T60,V60,X60,Z60,AB60,AD60)</f>
        <v>1</v>
      </c>
      <c r="F60" s="49"/>
      <c r="G60" s="51"/>
      <c r="H60" s="49"/>
      <c r="I60" s="51"/>
      <c r="J60" s="49"/>
      <c r="K60" s="51"/>
      <c r="L60" s="49"/>
      <c r="M60" s="51"/>
      <c r="N60" s="49"/>
      <c r="O60" s="51"/>
      <c r="P60" s="49"/>
      <c r="Q60" s="51"/>
      <c r="R60" s="59"/>
      <c r="S60" s="51"/>
      <c r="T60" s="59">
        <v>49</v>
      </c>
      <c r="U60" s="51">
        <v>160</v>
      </c>
      <c r="V60" s="59"/>
      <c r="W60" s="51"/>
      <c r="X60" s="49"/>
      <c r="Y60" s="51"/>
      <c r="Z60" s="79"/>
      <c r="AA60" s="80"/>
      <c r="AB60" s="79"/>
      <c r="AC60" s="80"/>
      <c r="AD60" s="79"/>
      <c r="AE60" s="80"/>
      <c r="AF60" s="14">
        <f>F60+H60+J60+L60+N60+P60+R60+T60+V60+X60+Z60+AB60+AD60</f>
        <v>49</v>
      </c>
      <c r="AG60" s="15">
        <f>+AF60/E60</f>
        <v>49</v>
      </c>
      <c r="AH60" s="16">
        <f>IF(F60="",0,$G$9)+IF(H60="",0,$G$9)+IF(J60="",0,$G$9)+IF(L60="",0,$G$9)+IF(N60="",0,$G$9)+IF(P60="",0,$G$9)+IF(R60="",0,$G$9)+IF(T60="",0,$G$9)+IF(V60="",0,$G$9)+IF(X60="",0,$G$9)+IF(Z60="",0,$G$9)+IF(AB60="",0,$G$9)+IF(AD60="",0,$G$9)</f>
        <v>9</v>
      </c>
      <c r="AI60" s="15">
        <f>AF60/AH60</f>
        <v>5.4444444444444446</v>
      </c>
      <c r="AJ60" s="17">
        <v>11</v>
      </c>
    </row>
    <row r="61" spans="1:36" x14ac:dyDescent="0.2">
      <c r="A61" s="13" t="s">
        <v>106</v>
      </c>
      <c r="B61" s="13" t="s">
        <v>107</v>
      </c>
      <c r="C61" s="33">
        <f>+G61+I61+K61+M61+O61+Q61+S61+U61+W61+Y61+AA61+AC61+AE61</f>
        <v>1110</v>
      </c>
      <c r="D61" s="12">
        <f>+C61/E61</f>
        <v>158.57142857142858</v>
      </c>
      <c r="E61" s="89">
        <f>COUNTA(F61,H61,J61,L61,N61,P61,R61,T61,V61,X61,Z61,AB61,AD61)</f>
        <v>7</v>
      </c>
      <c r="F61" s="49">
        <v>57</v>
      </c>
      <c r="G61" s="51">
        <v>145</v>
      </c>
      <c r="H61" s="49">
        <v>64</v>
      </c>
      <c r="I61" s="51">
        <v>135</v>
      </c>
      <c r="J61" s="49"/>
      <c r="K61" s="51"/>
      <c r="L61" s="49"/>
      <c r="M61" s="51"/>
      <c r="N61" s="49">
        <v>44</v>
      </c>
      <c r="O61" s="51">
        <v>160</v>
      </c>
      <c r="P61" s="49">
        <v>49</v>
      </c>
      <c r="Q61" s="51">
        <v>150</v>
      </c>
      <c r="R61" s="59"/>
      <c r="S61" s="51"/>
      <c r="T61" s="59">
        <v>46</v>
      </c>
      <c r="U61" s="51">
        <v>165</v>
      </c>
      <c r="V61" s="59">
        <v>52</v>
      </c>
      <c r="W61" s="51">
        <v>165</v>
      </c>
      <c r="X61" s="49">
        <v>33</v>
      </c>
      <c r="Y61" s="51">
        <v>190</v>
      </c>
      <c r="Z61" s="79"/>
      <c r="AA61" s="80"/>
      <c r="AB61" s="79"/>
      <c r="AC61" s="80"/>
      <c r="AD61" s="79"/>
      <c r="AE61" s="80"/>
      <c r="AF61" s="14">
        <f>F61+H61+J61+L61+N61+P61+R61+T61+V61+X61+Z61+AB61+AD61</f>
        <v>345</v>
      </c>
      <c r="AG61" s="15">
        <f>+AF61/E61</f>
        <v>49.285714285714285</v>
      </c>
      <c r="AH61" s="16">
        <f>IF(F61="",0,$G$9)+IF(H61="",0,$G$9)+IF(J61="",0,$G$9)+IF(L61="",0,$G$9)+IF(N61="",0,$G$9)+IF(P61="",0,$G$9)+IF(R61="",0,$G$9)+IF(T61="",0,$G$9)+IF(V61="",0,$G$9)+IF(X61="",0,$G$9)+IF(Z61="",0,$G$9)+IF(AB61="",0,$G$9)+IF(AD61="",0,$G$9)</f>
        <v>63</v>
      </c>
      <c r="AI61" s="15">
        <f>AF61/AH61</f>
        <v>5.4761904761904763</v>
      </c>
      <c r="AJ61" s="17">
        <v>12</v>
      </c>
    </row>
    <row r="62" spans="1:36" x14ac:dyDescent="0.2">
      <c r="A62" s="60" t="s">
        <v>108</v>
      </c>
      <c r="B62" s="60" t="s">
        <v>22</v>
      </c>
      <c r="C62" s="33">
        <f>+G62+I62+K62+M62+O62+Q62+S62+U62+W62+Y62+AA62+AC62+AE62</f>
        <v>635</v>
      </c>
      <c r="D62" s="12">
        <f>+C62/E62</f>
        <v>158.75</v>
      </c>
      <c r="E62" s="89">
        <f>COUNTA(F62,H62,J62,L62,N62,P62,R62,T62,V62,X62,Z62,AB62,AD62)</f>
        <v>4</v>
      </c>
      <c r="F62" s="49"/>
      <c r="G62" s="51"/>
      <c r="H62" s="49"/>
      <c r="I62" s="51"/>
      <c r="J62" s="49"/>
      <c r="K62" s="51"/>
      <c r="L62" s="49"/>
      <c r="M62" s="51"/>
      <c r="N62" s="49">
        <v>41</v>
      </c>
      <c r="O62" s="51">
        <v>170</v>
      </c>
      <c r="P62" s="49">
        <v>60</v>
      </c>
      <c r="Q62" s="51">
        <v>135</v>
      </c>
      <c r="R62" s="59"/>
      <c r="S62" s="51"/>
      <c r="T62" s="59">
        <v>50</v>
      </c>
      <c r="U62" s="51">
        <v>160</v>
      </c>
      <c r="V62" s="59">
        <v>47</v>
      </c>
      <c r="W62" s="51">
        <v>170</v>
      </c>
      <c r="X62" s="49"/>
      <c r="Y62" s="51"/>
      <c r="Z62" s="79"/>
      <c r="AA62" s="80"/>
      <c r="AB62" s="79"/>
      <c r="AC62" s="80"/>
      <c r="AD62" s="79"/>
      <c r="AE62" s="80"/>
      <c r="AF62" s="14">
        <f>F62+H62+J62+L62+N62+P62+R62+T62+V62+X62+Z62+AB62+AD62</f>
        <v>198</v>
      </c>
      <c r="AG62" s="15">
        <f>+AF62/E62</f>
        <v>49.5</v>
      </c>
      <c r="AH62" s="16">
        <f>IF(F62="",0,$G$9)+IF(H62="",0,$G$9)+IF(J62="",0,$G$9)+IF(L62="",0,$G$9)+IF(N62="",0,$G$9)+IF(P62="",0,$G$9)+IF(R62="",0,$G$9)+IF(T62="",0,$G$9)+IF(V62="",0,$G$9)+IF(X62="",0,$G$9)+IF(Z62="",0,$G$9)+IF(AB62="",0,$G$9)+IF(AD62="",0,$G$9)</f>
        <v>36</v>
      </c>
      <c r="AI62" s="15">
        <f>AF62/AH62</f>
        <v>5.5</v>
      </c>
      <c r="AJ62" s="17">
        <v>13</v>
      </c>
    </row>
    <row r="63" spans="1:36" x14ac:dyDescent="0.2">
      <c r="A63" s="58" t="s">
        <v>113</v>
      </c>
      <c r="B63" s="58" t="s">
        <v>114</v>
      </c>
      <c r="C63" s="33">
        <f>+G63+I63+K63+M63+O63+Q63+S63+U63+W63+Y63+AA63+AC63+AE63</f>
        <v>475</v>
      </c>
      <c r="D63" s="12">
        <f>+C63/E63</f>
        <v>158.33333333333334</v>
      </c>
      <c r="E63" s="89">
        <f>COUNTA(F63,H63,J63,L63,N63,P63,R63,T63,V63,X63,Z63,AB63,AD63)</f>
        <v>3</v>
      </c>
      <c r="F63" s="49"/>
      <c r="G63" s="51"/>
      <c r="H63" s="49"/>
      <c r="I63" s="51"/>
      <c r="J63" s="49"/>
      <c r="K63" s="51"/>
      <c r="L63" s="49"/>
      <c r="M63" s="51"/>
      <c r="N63" s="49"/>
      <c r="O63" s="51"/>
      <c r="P63" s="49"/>
      <c r="Q63" s="51"/>
      <c r="R63" s="59">
        <v>56</v>
      </c>
      <c r="S63" s="51">
        <v>150</v>
      </c>
      <c r="T63" s="59"/>
      <c r="U63" s="51"/>
      <c r="V63" s="59"/>
      <c r="W63" s="51"/>
      <c r="X63" s="49">
        <v>44</v>
      </c>
      <c r="Y63" s="51">
        <v>165</v>
      </c>
      <c r="Z63" s="79">
        <v>50</v>
      </c>
      <c r="AA63" s="80">
        <v>160</v>
      </c>
      <c r="AB63" s="79"/>
      <c r="AC63" s="80"/>
      <c r="AD63" s="79"/>
      <c r="AE63" s="80"/>
      <c r="AF63" s="14">
        <f>F63+H63+J63+L63+N63+P63+R63+T63+V63+X63+Z63+AB63+AD63</f>
        <v>150</v>
      </c>
      <c r="AG63" s="15">
        <f>+AF63/E63</f>
        <v>50</v>
      </c>
      <c r="AH63" s="16">
        <f>IF(F63="",0,$G$9)+IF(H63="",0,$G$9)+IF(J63="",0,$G$9)+IF(L63="",0,$G$9)+IF(N63="",0,$G$9)+IF(P63="",0,$G$9)+IF(R63="",0,$G$9)+IF(T63="",0,$G$9)+IF(V63="",0,$G$9)+IF(X63="",0,$G$9)+IF(Z63="",0,$G$9)+IF(AB63="",0,$G$9)+IF(AD63="",0,$G$9)</f>
        <v>27</v>
      </c>
      <c r="AI63" s="15">
        <f>AF63/AH63</f>
        <v>5.5555555555555554</v>
      </c>
      <c r="AJ63" s="17">
        <v>14</v>
      </c>
    </row>
    <row r="64" spans="1:36" x14ac:dyDescent="0.2">
      <c r="A64" s="58" t="s">
        <v>109</v>
      </c>
      <c r="B64" s="58" t="s">
        <v>110</v>
      </c>
      <c r="C64" s="33">
        <f>+G64+I64+K64+M64+O64+Q64+S64+U64+W64+Y64+AA64+AC64+AE64</f>
        <v>1260</v>
      </c>
      <c r="D64" s="15">
        <f>+C64/E64</f>
        <v>157.5</v>
      </c>
      <c r="E64" s="89">
        <f>COUNTA(F64,H64,J64,L64,N64,P64,R64,T64,V64,X64,Z64,AB64,AD64)</f>
        <v>8</v>
      </c>
      <c r="F64" s="49"/>
      <c r="G64" s="51"/>
      <c r="H64" s="49">
        <v>59</v>
      </c>
      <c r="I64" s="51">
        <v>155</v>
      </c>
      <c r="J64" s="49">
        <v>63</v>
      </c>
      <c r="K64" s="51">
        <v>135</v>
      </c>
      <c r="L64" s="49"/>
      <c r="M64" s="51"/>
      <c r="N64" s="49">
        <v>42</v>
      </c>
      <c r="O64" s="51">
        <v>165</v>
      </c>
      <c r="P64" s="49">
        <v>48</v>
      </c>
      <c r="Q64" s="51">
        <v>155</v>
      </c>
      <c r="R64" s="59"/>
      <c r="S64" s="51"/>
      <c r="T64" s="59">
        <v>53</v>
      </c>
      <c r="U64" s="51">
        <v>150</v>
      </c>
      <c r="V64" s="59">
        <v>43</v>
      </c>
      <c r="W64" s="51">
        <v>180</v>
      </c>
      <c r="X64" s="49">
        <v>42</v>
      </c>
      <c r="Y64" s="51">
        <v>170</v>
      </c>
      <c r="Z64" s="79">
        <v>53</v>
      </c>
      <c r="AA64" s="80">
        <v>150</v>
      </c>
      <c r="AB64" s="79"/>
      <c r="AC64" s="80"/>
      <c r="AD64" s="79"/>
      <c r="AE64" s="80"/>
      <c r="AF64" s="14">
        <f>F64+H64+J64+L64+N64+P64+R64+T64+V64+X64+Z64+AB64+AD64</f>
        <v>403</v>
      </c>
      <c r="AG64" s="15">
        <f>+AF64/E64</f>
        <v>50.375</v>
      </c>
      <c r="AH64" s="16">
        <f>IF(F64="",0,$G$9)+IF(H64="",0,$G$9)+IF(J64="",0,$G$9)+IF(L64="",0,$G$9)+IF(N64="",0,$G$9)+IF(P64="",0,$G$9)+IF(R64="",0,$G$9)+IF(T64="",0,$G$9)+IF(V64="",0,$G$9)+IF(X64="",0,$G$9)+IF(Z64="",0,$G$9)+IF(AB64="",0,$G$9)+IF(AD64="",0,$G$9)</f>
        <v>72</v>
      </c>
      <c r="AI64" s="15">
        <f>AF64/AH64</f>
        <v>5.5972222222222223</v>
      </c>
      <c r="AJ64" s="17">
        <v>15</v>
      </c>
    </row>
    <row r="65" spans="1:36" x14ac:dyDescent="0.2">
      <c r="A65" s="13" t="s">
        <v>111</v>
      </c>
      <c r="B65" s="13" t="s">
        <v>112</v>
      </c>
      <c r="C65" s="33">
        <f>+G65+I65+K65+M65+O65+Q65+S65+U65+W65+Y65+AA65+AC65+AE65</f>
        <v>152.5</v>
      </c>
      <c r="D65" s="12">
        <f>+C65/E65</f>
        <v>152.5</v>
      </c>
      <c r="E65" s="89">
        <f>COUNTA(F65,H65,J65,L65,N65,P65,R65,T65,V65,X65,Z65,AB65,AD65)</f>
        <v>1</v>
      </c>
      <c r="F65" s="49"/>
      <c r="G65" s="51"/>
      <c r="H65" s="49"/>
      <c r="I65" s="51"/>
      <c r="J65" s="49">
        <v>52</v>
      </c>
      <c r="K65" s="51">
        <v>152.5</v>
      </c>
      <c r="L65" s="49"/>
      <c r="M65" s="51"/>
      <c r="N65" s="49"/>
      <c r="O65" s="51"/>
      <c r="P65" s="49"/>
      <c r="Q65" s="51"/>
      <c r="R65" s="59"/>
      <c r="S65" s="51"/>
      <c r="T65" s="59"/>
      <c r="U65" s="51"/>
      <c r="V65" s="59"/>
      <c r="W65" s="51"/>
      <c r="X65" s="49"/>
      <c r="Y65" s="51"/>
      <c r="Z65" s="79"/>
      <c r="AA65" s="80"/>
      <c r="AB65" s="79"/>
      <c r="AC65" s="80"/>
      <c r="AD65" s="79"/>
      <c r="AE65" s="80"/>
      <c r="AF65" s="14">
        <f>F65+H65+J65+L65+N65+P65+R65+T65+V65+X65+Z65+AB65+AD65</f>
        <v>52</v>
      </c>
      <c r="AG65" s="15">
        <f>+AF65/E65</f>
        <v>52</v>
      </c>
      <c r="AH65" s="16">
        <f>IF(F65="",0,$G$9)+IF(H65="",0,$G$9)+IF(J65="",0,$G$9)+IF(L65="",0,$G$9)+IF(N65="",0,$G$9)+IF(P65="",0,$G$9)+IF(R65="",0,$G$9)+IF(T65="",0,$G$9)+IF(V65="",0,$G$9)+IF(X65="",0,$G$9)+IF(Z65="",0,$G$9)+IF(AB65="",0,$G$9)+IF(AD65="",0,$G$9)</f>
        <v>9</v>
      </c>
      <c r="AI65" s="15">
        <f>AF65/AH65</f>
        <v>5.7777777777777777</v>
      </c>
      <c r="AJ65" s="17">
        <v>16</v>
      </c>
    </row>
    <row r="66" spans="1:36" x14ac:dyDescent="0.2">
      <c r="A66" s="58" t="s">
        <v>113</v>
      </c>
      <c r="B66" s="58" t="s">
        <v>114</v>
      </c>
      <c r="C66" s="33">
        <f>+G66+I66+K66+M66+O66+Q66+S66+U66+W66+Y66+AA66+AC66+AE66</f>
        <v>155</v>
      </c>
      <c r="D66" s="12">
        <f>+C66/E66</f>
        <v>155</v>
      </c>
      <c r="E66" s="89">
        <f>COUNTA(F66,H66,J66,L66,N66,P66,R66,T66,V66,X66,Z66,AB66,AD66)</f>
        <v>1</v>
      </c>
      <c r="F66" s="49"/>
      <c r="G66" s="51"/>
      <c r="H66" s="49"/>
      <c r="I66" s="51"/>
      <c r="J66" s="49"/>
      <c r="K66" s="51"/>
      <c r="L66" s="49"/>
      <c r="M66" s="51"/>
      <c r="N66" s="49"/>
      <c r="O66" s="51"/>
      <c r="P66" s="49"/>
      <c r="Q66" s="51"/>
      <c r="R66" s="59"/>
      <c r="S66" s="51"/>
      <c r="T66" s="59">
        <v>52</v>
      </c>
      <c r="U66" s="51">
        <v>155</v>
      </c>
      <c r="V66" s="59"/>
      <c r="W66" s="51"/>
      <c r="X66" s="49"/>
      <c r="Y66" s="51"/>
      <c r="Z66" s="79"/>
      <c r="AA66" s="80"/>
      <c r="AB66" s="79"/>
      <c r="AC66" s="80"/>
      <c r="AD66" s="79"/>
      <c r="AE66" s="80"/>
      <c r="AF66" s="14">
        <f>F66+H66+J66+L66+N66+P66+R66+T66+V66+X66+Z66+AB66+AD66</f>
        <v>52</v>
      </c>
      <c r="AG66" s="15">
        <f>+AF66/E66</f>
        <v>52</v>
      </c>
      <c r="AH66" s="16">
        <f>IF(F66="",0,$G$9)+IF(H66="",0,$G$9)+IF(J66="",0,$G$9)+IF(L66="",0,$G$9)+IF(N66="",0,$G$9)+IF(P66="",0,$G$9)+IF(R66="",0,$G$9)+IF(T66="",0,$G$9)+IF(V66="",0,$G$9)+IF(X66="",0,$G$9)+IF(Z66="",0,$G$9)+IF(AB66="",0,$G$9)+IF(AD66="",0,$G$9)</f>
        <v>9</v>
      </c>
      <c r="AI66" s="15">
        <f>AF66/AH66</f>
        <v>5.7777777777777777</v>
      </c>
      <c r="AJ66" s="17">
        <v>17</v>
      </c>
    </row>
    <row r="67" spans="1:36" x14ac:dyDescent="0.2">
      <c r="A67" s="93" t="s">
        <v>68</v>
      </c>
      <c r="B67" s="93" t="s">
        <v>33</v>
      </c>
      <c r="C67" s="33">
        <f>+G67+I67+K67+M67+O67+Q67+S67+U67+W67+Y67+AA67+AC67+AE67</f>
        <v>155</v>
      </c>
      <c r="D67" s="12">
        <f>+C67/E67</f>
        <v>155</v>
      </c>
      <c r="E67" s="89">
        <f>COUNTA(F67,H67,J67,L67,N67,P67,R67,T67,V67,X67,Z67,AB67,AD67)</f>
        <v>1</v>
      </c>
      <c r="F67" s="49"/>
      <c r="G67" s="51"/>
      <c r="H67" s="49"/>
      <c r="I67" s="51"/>
      <c r="J67" s="49"/>
      <c r="K67" s="51"/>
      <c r="L67" s="49"/>
      <c r="M67" s="51"/>
      <c r="N67" s="49"/>
      <c r="O67" s="51"/>
      <c r="P67" s="49"/>
      <c r="Q67" s="51"/>
      <c r="R67" s="59"/>
      <c r="S67" s="51"/>
      <c r="T67" s="59"/>
      <c r="U67" s="51"/>
      <c r="V67" s="59"/>
      <c r="W67" s="51"/>
      <c r="X67" s="49"/>
      <c r="Y67" s="51"/>
      <c r="Z67" s="79">
        <v>52</v>
      </c>
      <c r="AA67" s="80">
        <v>155</v>
      </c>
      <c r="AB67" s="79"/>
      <c r="AC67" s="80"/>
      <c r="AD67" s="79"/>
      <c r="AE67" s="80"/>
      <c r="AF67" s="14">
        <f>F67+H67+J67+L67+N67+P67+R67+T67+V67+X67+Z67+AB67+AD67</f>
        <v>52</v>
      </c>
      <c r="AG67" s="15">
        <f>+AF67/E67</f>
        <v>52</v>
      </c>
      <c r="AH67" s="16">
        <f>IF(F67="",0,$G$9)+IF(H67="",0,$G$9)+IF(J67="",0,$G$9)+IF(L67="",0,$G$9)+IF(N67="",0,$G$9)+IF(P67="",0,$G$9)+IF(R67="",0,$G$9)+IF(T67="",0,$G$9)+IF(V67="",0,$G$9)+IF(X67="",0,$G$9)+IF(Z67="",0,$G$9)+IF(AB67="",0,$G$9)+IF(AD67="",0,$G$9)</f>
        <v>9</v>
      </c>
      <c r="AI67" s="15">
        <f>AF67/AH67</f>
        <v>5.7777777777777777</v>
      </c>
      <c r="AJ67" s="17">
        <v>18</v>
      </c>
    </row>
    <row r="68" spans="1:36" x14ac:dyDescent="0.2">
      <c r="A68" s="13" t="s">
        <v>117</v>
      </c>
      <c r="B68" s="13" t="s">
        <v>52</v>
      </c>
      <c r="C68" s="33">
        <f>+G68+I68+K68+M68+O68+Q68+S68+U68+W68+Y68+AA68+AC68+AE68</f>
        <v>155</v>
      </c>
      <c r="D68" s="12">
        <f>+C68/E68</f>
        <v>155</v>
      </c>
      <c r="E68" s="89">
        <f>COUNTA(F68,H68,J68,L68,N68,P68,R68,T68,V68,X68,Z68,AB68,AD68)</f>
        <v>1</v>
      </c>
      <c r="F68" s="49">
        <v>53</v>
      </c>
      <c r="G68" s="51">
        <v>155</v>
      </c>
      <c r="H68" s="49"/>
      <c r="I68" s="51"/>
      <c r="J68" s="49"/>
      <c r="K68" s="51"/>
      <c r="L68" s="49"/>
      <c r="M68" s="51"/>
      <c r="N68" s="49"/>
      <c r="O68" s="51"/>
      <c r="P68" s="49"/>
      <c r="Q68" s="51"/>
      <c r="R68" s="59"/>
      <c r="S68" s="51"/>
      <c r="T68" s="59"/>
      <c r="U68" s="51"/>
      <c r="V68" s="59"/>
      <c r="W68" s="51"/>
      <c r="X68" s="49"/>
      <c r="Y68" s="51"/>
      <c r="Z68" s="79"/>
      <c r="AA68" s="80"/>
      <c r="AB68" s="79"/>
      <c r="AC68" s="80"/>
      <c r="AD68" s="79"/>
      <c r="AE68" s="80"/>
      <c r="AF68" s="14">
        <f>F68+H68+J68+L68+N68+P68+R68+T68+V68+X68+Z68+AB68+AD68</f>
        <v>53</v>
      </c>
      <c r="AG68" s="15">
        <f>+AF68/E68</f>
        <v>53</v>
      </c>
      <c r="AH68" s="16">
        <f>IF(F68="",0,$G$9)+IF(H68="",0,$G$9)+IF(J68="",0,$G$9)+IF(L68="",0,$G$9)+IF(N68="",0,$G$9)+IF(P68="",0,$G$9)+IF(R68="",0,$G$9)+IF(T68="",0,$G$9)+IF(V68="",0,$G$9)+IF(X68="",0,$G$9)+IF(Z68="",0,$G$9)+IF(AB68="",0,$G$9)+IF(AD68="",0,$G$9)</f>
        <v>9</v>
      </c>
      <c r="AI68" s="15">
        <f>AF68/AH68</f>
        <v>5.8888888888888893</v>
      </c>
      <c r="AJ68" s="17">
        <v>19</v>
      </c>
    </row>
    <row r="69" spans="1:36" x14ac:dyDescent="0.2">
      <c r="A69" s="13" t="s">
        <v>118</v>
      </c>
      <c r="B69" s="13" t="s">
        <v>119</v>
      </c>
      <c r="C69" s="33">
        <f>+G69+I69+K69+M69+O69+Q69+S69+U69+W69+Y69+AA69+AC69+AE69</f>
        <v>302.5</v>
      </c>
      <c r="D69" s="12">
        <f>+C69/E69</f>
        <v>151.25</v>
      </c>
      <c r="E69" s="89">
        <f>COUNTA(F69,H69,J69,L69,N69,P69,R69,T69,V69,X69,Z69,AB69,AD69)</f>
        <v>2</v>
      </c>
      <c r="F69" s="49">
        <v>55</v>
      </c>
      <c r="G69" s="51">
        <v>150</v>
      </c>
      <c r="H69" s="49"/>
      <c r="I69" s="51"/>
      <c r="J69" s="49">
        <v>52</v>
      </c>
      <c r="K69" s="51">
        <v>152.5</v>
      </c>
      <c r="L69" s="49"/>
      <c r="M69" s="51"/>
      <c r="N69" s="49"/>
      <c r="O69" s="51"/>
      <c r="P69" s="49"/>
      <c r="Q69" s="51"/>
      <c r="R69" s="59"/>
      <c r="S69" s="51"/>
      <c r="T69" s="59"/>
      <c r="U69" s="51"/>
      <c r="V69" s="59"/>
      <c r="W69" s="51"/>
      <c r="X69" s="49"/>
      <c r="Y69" s="51"/>
      <c r="Z69" s="79"/>
      <c r="AA69" s="80"/>
      <c r="AB69" s="79"/>
      <c r="AC69" s="80"/>
      <c r="AD69" s="79"/>
      <c r="AE69" s="80"/>
      <c r="AF69" s="14">
        <f>F69+H69+J69+L69+N69+P69+R69+T69+V69+X69+Z69+AB69+AD69</f>
        <v>107</v>
      </c>
      <c r="AG69" s="15">
        <f>+AF69/E69</f>
        <v>53.5</v>
      </c>
      <c r="AH69" s="16">
        <f>IF(F69="",0,$G$9)+IF(H69="",0,$G$9)+IF(J69="",0,$G$9)+IF(L69="",0,$G$9)+IF(N69="",0,$G$9)+IF(P69="",0,$G$9)+IF(R69="",0,$G$9)+IF(T69="",0,$G$9)+IF(V69="",0,$G$9)+IF(X69="",0,$G$9)+IF(Z69="",0,$G$9)+IF(AB69="",0,$G$9)+IF(AD69="",0,$G$9)</f>
        <v>18</v>
      </c>
      <c r="AI69" s="15">
        <f>AF69/AH69</f>
        <v>5.9444444444444446</v>
      </c>
      <c r="AJ69" s="17">
        <v>20</v>
      </c>
    </row>
    <row r="70" spans="1:36" x14ac:dyDescent="0.2">
      <c r="A70" s="58" t="s">
        <v>89</v>
      </c>
      <c r="B70" s="58" t="s">
        <v>120</v>
      </c>
      <c r="C70" s="33">
        <f>+G70+I70+K70+M70+O70+Q70+S70+U70+W70+Y70+AA70+AC70+AE70</f>
        <v>145</v>
      </c>
      <c r="D70" s="12">
        <f>+C70/E70</f>
        <v>145</v>
      </c>
      <c r="E70" s="89">
        <f>COUNTA(F70,H70,J70,L70,N70,P70,R70,T70,V70,X70,Z70,AB70,AD70)</f>
        <v>1</v>
      </c>
      <c r="F70" s="49"/>
      <c r="G70" s="51"/>
      <c r="H70" s="49"/>
      <c r="I70" s="51"/>
      <c r="J70" s="49">
        <v>54</v>
      </c>
      <c r="K70" s="51">
        <v>145</v>
      </c>
      <c r="L70" s="49"/>
      <c r="M70" s="51"/>
      <c r="N70" s="49"/>
      <c r="O70" s="51"/>
      <c r="P70" s="49"/>
      <c r="Q70" s="51"/>
      <c r="R70" s="59"/>
      <c r="S70" s="51"/>
      <c r="T70" s="59"/>
      <c r="U70" s="51"/>
      <c r="V70" s="59"/>
      <c r="W70" s="51"/>
      <c r="X70" s="49"/>
      <c r="Y70" s="51"/>
      <c r="Z70" s="79"/>
      <c r="AA70" s="80"/>
      <c r="AB70" s="79"/>
      <c r="AC70" s="80"/>
      <c r="AD70" s="79"/>
      <c r="AE70" s="80"/>
      <c r="AF70" s="14">
        <f>F70+H70+J70+L70+N70+P70+R70+T70+V70+X70+Z70+AB70+AD70</f>
        <v>54</v>
      </c>
      <c r="AG70" s="15">
        <f>+AF70/E70</f>
        <v>54</v>
      </c>
      <c r="AH70" s="16">
        <f>IF(F70="",0,$G$9)+IF(H70="",0,$G$9)+IF(J70="",0,$G$9)+IF(L70="",0,$G$9)+IF(N70="",0,$G$9)+IF(P70="",0,$G$9)+IF(R70="",0,$G$9)+IF(T70="",0,$G$9)+IF(V70="",0,$G$9)+IF(X70="",0,$G$9)+IF(Z70="",0,$G$9)+IF(AB70="",0,$G$9)+IF(AD70="",0,$G$9)</f>
        <v>9</v>
      </c>
      <c r="AI70" s="15">
        <f>AF70/AH70</f>
        <v>6</v>
      </c>
      <c r="AJ70" s="17">
        <v>21</v>
      </c>
    </row>
    <row r="71" spans="1:36" x14ac:dyDescent="0.2">
      <c r="A71" s="13" t="s">
        <v>118</v>
      </c>
      <c r="B71" s="13" t="s">
        <v>119</v>
      </c>
      <c r="C71" s="33">
        <f>+G71+I71+K71+M71+O71+Q71+S71+U71+W71+Y71+AA71+AC71+AE71</f>
        <v>160</v>
      </c>
      <c r="D71" s="12">
        <f>+C71/E71</f>
        <v>160</v>
      </c>
      <c r="E71" s="89">
        <f>COUNTA(F71,H71,J71,L71,N71,P71,R71,T71,V71,X71,Z71,AB71,AD71)</f>
        <v>1</v>
      </c>
      <c r="F71" s="49"/>
      <c r="G71" s="51"/>
      <c r="H71" s="49"/>
      <c r="I71" s="51"/>
      <c r="J71" s="49"/>
      <c r="K71" s="51"/>
      <c r="L71" s="49">
        <v>54</v>
      </c>
      <c r="M71" s="51">
        <v>160</v>
      </c>
      <c r="N71" s="49"/>
      <c r="O71" s="51"/>
      <c r="P71" s="49"/>
      <c r="Q71" s="51"/>
      <c r="R71" s="59"/>
      <c r="S71" s="51"/>
      <c r="T71" s="59"/>
      <c r="U71" s="51"/>
      <c r="V71" s="59"/>
      <c r="W71" s="51"/>
      <c r="X71" s="49"/>
      <c r="Y71" s="51"/>
      <c r="Z71" s="79"/>
      <c r="AA71" s="80"/>
      <c r="AB71" s="79"/>
      <c r="AC71" s="80"/>
      <c r="AD71" s="79"/>
      <c r="AE71" s="80"/>
      <c r="AF71" s="14">
        <f>F71+H71+J71+L71+N71+P71+R71+T71+V71+X71+Z71+AB71+AD71</f>
        <v>54</v>
      </c>
      <c r="AG71" s="15">
        <f>+AF71/E71</f>
        <v>54</v>
      </c>
      <c r="AH71" s="16">
        <f>IF(F71="",0,$G$9)+IF(H71="",0,$G$9)+IF(J71="",0,$G$9)+IF(L71="",0,$G$9)+IF(N71="",0,$G$9)+IF(P71="",0,$G$9)+IF(R71="",0,$G$9)+IF(T71="",0,$G$9)+IF(V71="",0,$G$9)+IF(X71="",0,$G$9)+IF(Z71="",0,$G$9)+IF(AB71="",0,$G$9)+IF(AD71="",0,$G$9)</f>
        <v>9</v>
      </c>
      <c r="AI71" s="15">
        <f>AF71/AH71</f>
        <v>6</v>
      </c>
      <c r="AJ71" s="17">
        <v>22</v>
      </c>
    </row>
    <row r="72" spans="1:36" x14ac:dyDescent="0.2">
      <c r="A72" s="58" t="s">
        <v>121</v>
      </c>
      <c r="B72" s="58" t="s">
        <v>122</v>
      </c>
      <c r="C72" s="33">
        <f>+G72+I72+K72+M72+O72+Q72+S72+U72+W72+Y72+AA72+AC72+AE72</f>
        <v>160</v>
      </c>
      <c r="D72" s="12">
        <f>+C72/E72</f>
        <v>160</v>
      </c>
      <c r="E72" s="89">
        <f>COUNTA(F72,H72,J72,L72,N72,P72,R72,T72,V72,X72,Z72,AB72,AD72)</f>
        <v>1</v>
      </c>
      <c r="F72" s="49"/>
      <c r="G72" s="51"/>
      <c r="H72" s="49"/>
      <c r="I72" s="51"/>
      <c r="J72" s="49"/>
      <c r="K72" s="51"/>
      <c r="L72" s="49"/>
      <c r="M72" s="51"/>
      <c r="N72" s="49"/>
      <c r="O72" s="51"/>
      <c r="P72" s="49"/>
      <c r="Q72" s="51"/>
      <c r="R72" s="59"/>
      <c r="S72" s="51"/>
      <c r="T72" s="59"/>
      <c r="U72" s="51"/>
      <c r="V72" s="59">
        <v>54</v>
      </c>
      <c r="W72" s="51">
        <v>160</v>
      </c>
      <c r="X72" s="49"/>
      <c r="Y72" s="51"/>
      <c r="Z72" s="79"/>
      <c r="AA72" s="80"/>
      <c r="AB72" s="79"/>
      <c r="AC72" s="80"/>
      <c r="AD72" s="79"/>
      <c r="AE72" s="80"/>
      <c r="AF72" s="14">
        <f>F72+H72+J72+L72+N72+P72+R72+T72+V72+X72+Z72+AB72+AD72</f>
        <v>54</v>
      </c>
      <c r="AG72" s="15">
        <f>+AF72/E72</f>
        <v>54</v>
      </c>
      <c r="AH72" s="16">
        <f>IF(F72="",0,$G$9)+IF(H72="",0,$G$9)+IF(J72="",0,$G$9)+IF(L72="",0,$G$9)+IF(N72="",0,$G$9)+IF(P72="",0,$G$9)+IF(R72="",0,$G$9)+IF(T72="",0,$G$9)+IF(V72="",0,$G$9)+IF(X72="",0,$G$9)+IF(Z72="",0,$G$9)+IF(AB72="",0,$G$9)+IF(AD72="",0,$G$9)</f>
        <v>9</v>
      </c>
      <c r="AI72" s="15">
        <f>AF72/AH72</f>
        <v>6</v>
      </c>
      <c r="AJ72" s="17">
        <v>23</v>
      </c>
    </row>
    <row r="73" spans="1:36" x14ac:dyDescent="0.2">
      <c r="A73" s="13" t="s">
        <v>18</v>
      </c>
      <c r="B73" s="61" t="s">
        <v>110</v>
      </c>
      <c r="C73" s="33">
        <f>+G73+I73+K73+M73+O73+Q73+S73+U73+W73+Y73+AA73+AC73+AE73</f>
        <v>1337.5</v>
      </c>
      <c r="D73" s="12">
        <f>+C73/E73</f>
        <v>148.61111111111111</v>
      </c>
      <c r="E73" s="89">
        <f>COUNTA(F73,H73,J73,L73,N73,P73,R73,T73,V73,X73,Z73,AB73,AD73)</f>
        <v>9</v>
      </c>
      <c r="F73" s="49">
        <v>63</v>
      </c>
      <c r="G73" s="51">
        <v>130</v>
      </c>
      <c r="H73" s="49"/>
      <c r="I73" s="51"/>
      <c r="J73" s="49"/>
      <c r="K73" s="51"/>
      <c r="L73" s="49">
        <v>59</v>
      </c>
      <c r="M73" s="51">
        <v>155</v>
      </c>
      <c r="N73" s="49">
        <v>48</v>
      </c>
      <c r="O73" s="51">
        <v>150</v>
      </c>
      <c r="P73" s="49">
        <v>53</v>
      </c>
      <c r="Q73" s="51">
        <v>145</v>
      </c>
      <c r="R73" s="59">
        <v>51</v>
      </c>
      <c r="S73" s="51">
        <v>165</v>
      </c>
      <c r="T73" s="59">
        <v>55</v>
      </c>
      <c r="U73" s="51">
        <v>145</v>
      </c>
      <c r="V73" s="59">
        <v>56</v>
      </c>
      <c r="W73" s="51">
        <v>152.5</v>
      </c>
      <c r="X73" s="49">
        <v>48</v>
      </c>
      <c r="Y73" s="51">
        <v>155</v>
      </c>
      <c r="Z73" s="79">
        <v>56</v>
      </c>
      <c r="AA73" s="80">
        <v>140</v>
      </c>
      <c r="AB73" s="79"/>
      <c r="AC73" s="80"/>
      <c r="AD73" s="79"/>
      <c r="AE73" s="80"/>
      <c r="AF73" s="14">
        <f>F73+H73+J73+L73+N73+P73+R73+T73+V73+X73+Z73+AB73+AD73</f>
        <v>489</v>
      </c>
      <c r="AG73" s="15">
        <f>+AF73/E73</f>
        <v>54.333333333333336</v>
      </c>
      <c r="AH73" s="16">
        <f>IF(F73="",0,$G$9)+IF(H73="",0,$G$9)+IF(J73="",0,$G$9)+IF(L73="",0,$G$9)+IF(N73="",0,$G$9)+IF(P73="",0,$G$9)+IF(R73="",0,$G$9)+IF(T73="",0,$G$9)+IF(V73="",0,$G$9)+IF(X73="",0,$G$9)+IF(Z73="",0,$G$9)+IF(AB73="",0,$G$9)+IF(AD73="",0,$G$9)</f>
        <v>81</v>
      </c>
      <c r="AI73" s="15">
        <f>AF73/AH73</f>
        <v>6.0370370370370372</v>
      </c>
      <c r="AJ73" s="17">
        <v>24</v>
      </c>
    </row>
    <row r="74" spans="1:36" x14ac:dyDescent="0.2">
      <c r="A74" s="13" t="s">
        <v>123</v>
      </c>
      <c r="B74" s="61" t="s">
        <v>105</v>
      </c>
      <c r="C74" s="33">
        <f>+G74+I74+K74+M74+O74+Q74+S74+U74+W74+Y74+AA74+AC74+AE74</f>
        <v>457.5</v>
      </c>
      <c r="D74" s="12">
        <f>+C74/E74</f>
        <v>152.5</v>
      </c>
      <c r="E74" s="89">
        <f>COUNTA(F74,H74,J74,L74,N74,P74,R74,T74,V74,X74,Z74,AB74,AD74)</f>
        <v>3</v>
      </c>
      <c r="F74" s="49"/>
      <c r="G74" s="51"/>
      <c r="H74" s="49">
        <v>62</v>
      </c>
      <c r="I74" s="51">
        <v>140</v>
      </c>
      <c r="J74" s="49">
        <v>47</v>
      </c>
      <c r="K74" s="51">
        <v>162.5</v>
      </c>
      <c r="L74" s="49"/>
      <c r="M74" s="51"/>
      <c r="N74" s="49"/>
      <c r="O74" s="51"/>
      <c r="P74" s="49"/>
      <c r="Q74" s="51"/>
      <c r="R74" s="59">
        <v>55</v>
      </c>
      <c r="S74" s="51">
        <v>155</v>
      </c>
      <c r="T74" s="59"/>
      <c r="U74" s="51"/>
      <c r="V74" s="59"/>
      <c r="W74" s="51"/>
      <c r="X74" s="49"/>
      <c r="Y74" s="51"/>
      <c r="Z74" s="79"/>
      <c r="AA74" s="80"/>
      <c r="AB74" s="79"/>
      <c r="AC74" s="80"/>
      <c r="AD74" s="79"/>
      <c r="AE74" s="80"/>
      <c r="AF74" s="14">
        <f>F74+H74+J74+L74+N74+P74+R74+T74+V74+X74+Z74+AB74+AD74</f>
        <v>164</v>
      </c>
      <c r="AG74" s="15">
        <f>+AF74/E74</f>
        <v>54.666666666666664</v>
      </c>
      <c r="AH74" s="16">
        <f>IF(F74="",0,$G$9)+IF(H74="",0,$G$9)+IF(J74="",0,$G$9)+IF(L74="",0,$G$9)+IF(N74="",0,$G$9)+IF(P74="",0,$G$9)+IF(R74="",0,$G$9)+IF(T74="",0,$G$9)+IF(V74="",0,$G$9)+IF(X74="",0,$G$9)+IF(Z74="",0,$G$9)+IF(AB74="",0,$G$9)+IF(AD74="",0,$G$9)</f>
        <v>27</v>
      </c>
      <c r="AI74" s="15">
        <f>AF74/AH74</f>
        <v>6.0740740740740744</v>
      </c>
      <c r="AJ74" s="17">
        <v>25</v>
      </c>
    </row>
    <row r="75" spans="1:36" x14ac:dyDescent="0.2">
      <c r="A75" s="58" t="s">
        <v>142</v>
      </c>
      <c r="B75" s="58" t="s">
        <v>143</v>
      </c>
      <c r="C75" s="33">
        <f>+G75+I75+K75+M75+O75+Q75+S75+U75+W75+Y75+AA75+AC75+AE75</f>
        <v>280</v>
      </c>
      <c r="D75" s="12">
        <f>+C75/E75</f>
        <v>140</v>
      </c>
      <c r="E75" s="89">
        <f>COUNTA(F75,H75,J75,L75,N75,P75,R75,T75,V75,X75,Z75,AB75,AD75)</f>
        <v>2</v>
      </c>
      <c r="F75" s="49"/>
      <c r="G75" s="51"/>
      <c r="H75" s="49"/>
      <c r="I75" s="51"/>
      <c r="J75" s="49"/>
      <c r="K75" s="51"/>
      <c r="L75" s="49"/>
      <c r="M75" s="51"/>
      <c r="N75" s="49"/>
      <c r="O75" s="51"/>
      <c r="P75" s="49"/>
      <c r="Q75" s="51"/>
      <c r="R75" s="59"/>
      <c r="S75" s="51"/>
      <c r="T75" s="59"/>
      <c r="U75" s="51"/>
      <c r="V75" s="59"/>
      <c r="W75" s="51"/>
      <c r="X75" s="49">
        <v>49</v>
      </c>
      <c r="Y75" s="51">
        <v>150</v>
      </c>
      <c r="Z75" s="79">
        <v>61</v>
      </c>
      <c r="AA75" s="80">
        <v>130</v>
      </c>
      <c r="AB75" s="79"/>
      <c r="AC75" s="80"/>
      <c r="AD75" s="79"/>
      <c r="AE75" s="80"/>
      <c r="AF75" s="14">
        <f>F75+H75+J75+L75+N75+P75+R75+T75+V75+X75+Z75+AB75+AD75</f>
        <v>110</v>
      </c>
      <c r="AG75" s="15">
        <f>+AF75/E75</f>
        <v>55</v>
      </c>
      <c r="AH75" s="16">
        <f>IF(F75="",0,$G$9)+IF(H75="",0,$G$9)+IF(J75="",0,$G$9)+IF(L75="",0,$G$9)+IF(N75="",0,$G$9)+IF(P75="",0,$G$9)+IF(R75="",0,$G$9)+IF(T75="",0,$G$9)+IF(V75="",0,$G$9)+IF(X75="",0,$G$9)+IF(Z75="",0,$G$9)+IF(AB75="",0,$G$9)+IF(AD75="",0,$G$9)</f>
        <v>18</v>
      </c>
      <c r="AI75" s="15">
        <f>AF75/AH75</f>
        <v>6.1111111111111107</v>
      </c>
      <c r="AJ75" s="17">
        <v>26</v>
      </c>
    </row>
    <row r="76" spans="1:36" x14ac:dyDescent="0.2">
      <c r="A76" s="93" t="s">
        <v>281</v>
      </c>
      <c r="B76" s="93" t="s">
        <v>191</v>
      </c>
      <c r="C76" s="33">
        <f>+G76+I76+K76+M76+O76+Q76+S76+U76+W76+Y76+AA76+AC76+AE76</f>
        <v>140</v>
      </c>
      <c r="D76" s="12">
        <f>+C76/E76</f>
        <v>140</v>
      </c>
      <c r="E76" s="89">
        <f>COUNTA(F76,H76,J76,L76,N76,P76,R76,T76,V76,X76,Z76,AB76,AD76)</f>
        <v>1</v>
      </c>
      <c r="F76" s="49"/>
      <c r="G76" s="51"/>
      <c r="H76" s="49"/>
      <c r="I76" s="51"/>
      <c r="J76" s="49"/>
      <c r="K76" s="51"/>
      <c r="L76" s="49"/>
      <c r="M76" s="51"/>
      <c r="N76" s="49"/>
      <c r="O76" s="51"/>
      <c r="P76" s="49"/>
      <c r="Q76" s="51"/>
      <c r="R76" s="59"/>
      <c r="S76" s="51"/>
      <c r="T76" s="59"/>
      <c r="U76" s="51"/>
      <c r="V76" s="59"/>
      <c r="W76" s="51"/>
      <c r="X76" s="49"/>
      <c r="Y76" s="51"/>
      <c r="Z76" s="79">
        <v>56</v>
      </c>
      <c r="AA76" s="80">
        <v>140</v>
      </c>
      <c r="AB76" s="79"/>
      <c r="AC76" s="80"/>
      <c r="AD76" s="79"/>
      <c r="AE76" s="80"/>
      <c r="AF76" s="14">
        <f>F76+H76+J76+L76+N76+P76+R76+T76+V76+X76+Z76+AB76+AD76</f>
        <v>56</v>
      </c>
      <c r="AG76" s="15">
        <f>+AF76/E76</f>
        <v>56</v>
      </c>
      <c r="AH76" s="16">
        <f>IF(F76="",0,$G$9)+IF(H76="",0,$G$9)+IF(J76="",0,$G$9)+IF(L76="",0,$G$9)+IF(N76="",0,$G$9)+IF(P76="",0,$G$9)+IF(R76="",0,$G$9)+IF(T76="",0,$G$9)+IF(V76="",0,$G$9)+IF(X76="",0,$G$9)+IF(Z76="",0,$G$9)+IF(AB76="",0,$G$9)+IF(AD76="",0,$G$9)</f>
        <v>9</v>
      </c>
      <c r="AI76" s="15">
        <f>AF76/AH76</f>
        <v>6.2222222222222223</v>
      </c>
      <c r="AJ76" s="17">
        <v>27</v>
      </c>
    </row>
    <row r="77" spans="1:36" x14ac:dyDescent="0.2">
      <c r="A77" s="93" t="s">
        <v>282</v>
      </c>
      <c r="B77" s="93" t="s">
        <v>163</v>
      </c>
      <c r="C77" s="33">
        <f>+G77+I77+K77+M77+O77+Q77+S77+U77+W77+Y77+AA77+AC77+AE77</f>
        <v>140</v>
      </c>
      <c r="D77" s="12">
        <f>+C77/E77</f>
        <v>140</v>
      </c>
      <c r="E77" s="89">
        <f>COUNTA(F77,H77,J77,L77,N77,P77,R77,T77,V77,X77,Z77,AB77,AD77)</f>
        <v>1</v>
      </c>
      <c r="F77" s="49"/>
      <c r="G77" s="51"/>
      <c r="H77" s="49"/>
      <c r="I77" s="51"/>
      <c r="J77" s="49"/>
      <c r="K77" s="51"/>
      <c r="L77" s="49"/>
      <c r="M77" s="51"/>
      <c r="N77" s="49"/>
      <c r="O77" s="51"/>
      <c r="P77" s="49"/>
      <c r="Q77" s="51"/>
      <c r="R77" s="59"/>
      <c r="S77" s="51"/>
      <c r="T77" s="59"/>
      <c r="U77" s="51"/>
      <c r="V77" s="59"/>
      <c r="W77" s="51"/>
      <c r="X77" s="49"/>
      <c r="Y77" s="51"/>
      <c r="Z77" s="79">
        <v>56</v>
      </c>
      <c r="AA77" s="80">
        <v>140</v>
      </c>
      <c r="AB77" s="79"/>
      <c r="AC77" s="80"/>
      <c r="AD77" s="79"/>
      <c r="AE77" s="80"/>
      <c r="AF77" s="14">
        <f>F77+H77+J77+L77+N77+P77+R77+T77+V77+X77+Z77+AB77+AD77</f>
        <v>56</v>
      </c>
      <c r="AG77" s="15">
        <f>+AF77/E77</f>
        <v>56</v>
      </c>
      <c r="AH77" s="16">
        <f>IF(F77="",0,$G$9)+IF(H77="",0,$G$9)+IF(J77="",0,$G$9)+IF(L77="",0,$G$9)+IF(N77="",0,$G$9)+IF(P77="",0,$G$9)+IF(R77="",0,$G$9)+IF(T77="",0,$G$9)+IF(V77="",0,$G$9)+IF(X77="",0,$G$9)+IF(Z77="",0,$G$9)+IF(AB77="",0,$G$9)+IF(AD77="",0,$G$9)</f>
        <v>9</v>
      </c>
      <c r="AI77" s="15">
        <f>AF77/AH77</f>
        <v>6.2222222222222223</v>
      </c>
      <c r="AJ77" s="17">
        <v>28</v>
      </c>
    </row>
    <row r="78" spans="1:36" x14ac:dyDescent="0.2">
      <c r="A78" s="58" t="s">
        <v>132</v>
      </c>
      <c r="B78" s="58" t="s">
        <v>133</v>
      </c>
      <c r="C78" s="33">
        <f>+G78+I78+K78+M78+O78+Q78+S78+U78+W78+Y78+AA78+AC78+AE78</f>
        <v>275</v>
      </c>
      <c r="D78" s="12">
        <f>+C78/E78</f>
        <v>137.5</v>
      </c>
      <c r="E78" s="89">
        <f>COUNTA(F78,H78,J78,L78,N78,P78,R78,T78,V78,X78,Z78,AB78,AD78)</f>
        <v>2</v>
      </c>
      <c r="F78" s="49"/>
      <c r="G78" s="51"/>
      <c r="H78" s="49"/>
      <c r="I78" s="51"/>
      <c r="J78" s="49"/>
      <c r="K78" s="51"/>
      <c r="L78" s="49"/>
      <c r="M78" s="51"/>
      <c r="N78" s="49">
        <v>54</v>
      </c>
      <c r="O78" s="51">
        <v>140</v>
      </c>
      <c r="P78" s="49"/>
      <c r="Q78" s="51"/>
      <c r="R78" s="59"/>
      <c r="S78" s="51"/>
      <c r="T78" s="59">
        <v>61</v>
      </c>
      <c r="U78" s="51">
        <v>135</v>
      </c>
      <c r="V78" s="59"/>
      <c r="W78" s="51"/>
      <c r="X78" s="49"/>
      <c r="Y78" s="51"/>
      <c r="Z78" s="79"/>
      <c r="AA78" s="80"/>
      <c r="AB78" s="79"/>
      <c r="AC78" s="80"/>
      <c r="AD78" s="79"/>
      <c r="AE78" s="80"/>
      <c r="AF78" s="14">
        <f>F78+H78+J78+L78+N78+P78+R78+T78+V78+X78+Z78+AB78+AD78</f>
        <v>115</v>
      </c>
      <c r="AG78" s="15">
        <f>+AF78/E78</f>
        <v>57.5</v>
      </c>
      <c r="AH78" s="16">
        <f>IF(F78="",0,$G$9)+IF(H78="",0,$G$9)+IF(J78="",0,$G$9)+IF(L78="",0,$G$9)+IF(N78="",0,$G$9)+IF(P78="",0,$G$9)+IF(R78="",0,$G$9)+IF(T78="",0,$G$9)+IF(V78="",0,$G$9)+IF(X78="",0,$G$9)+IF(Z78="",0,$G$9)+IF(AB78="",0,$G$9)+IF(AD78="",0,$G$9)</f>
        <v>18</v>
      </c>
      <c r="AI78" s="15">
        <f>AF78/AH78</f>
        <v>6.3888888888888893</v>
      </c>
      <c r="AJ78" s="17">
        <v>29</v>
      </c>
    </row>
    <row r="79" spans="1:36" x14ac:dyDescent="0.2">
      <c r="A79" s="58" t="s">
        <v>128</v>
      </c>
      <c r="B79" s="58" t="s">
        <v>129</v>
      </c>
      <c r="C79" s="33">
        <f>+G79+I79+K79+M79+O79+Q79+S79+U79+W79+Y79+AA79+AC79+AE79</f>
        <v>707.5</v>
      </c>
      <c r="D79" s="12">
        <f>+C79/E79</f>
        <v>141.5</v>
      </c>
      <c r="E79" s="89">
        <f>COUNTA(F79,H79,J79,L79,N79,P79,R79,T79,V79,X79,Z79,AB79,AD79)</f>
        <v>5</v>
      </c>
      <c r="F79" s="49">
        <v>58</v>
      </c>
      <c r="G79" s="51">
        <v>140</v>
      </c>
      <c r="H79" s="49">
        <v>61</v>
      </c>
      <c r="I79" s="51">
        <v>147.5</v>
      </c>
      <c r="J79" s="49">
        <v>64</v>
      </c>
      <c r="K79" s="51">
        <v>130</v>
      </c>
      <c r="L79" s="49"/>
      <c r="M79" s="51"/>
      <c r="N79" s="49">
        <v>52</v>
      </c>
      <c r="O79" s="51">
        <v>145</v>
      </c>
      <c r="P79" s="49"/>
      <c r="Q79" s="51"/>
      <c r="R79" s="59">
        <v>59</v>
      </c>
      <c r="S79" s="51">
        <v>145</v>
      </c>
      <c r="T79" s="59"/>
      <c r="U79" s="51"/>
      <c r="V79" s="59"/>
      <c r="W79" s="51"/>
      <c r="X79" s="49"/>
      <c r="Y79" s="51"/>
      <c r="Z79" s="79"/>
      <c r="AA79" s="80"/>
      <c r="AB79" s="79"/>
      <c r="AC79" s="80"/>
      <c r="AD79" s="79"/>
      <c r="AE79" s="80"/>
      <c r="AF79" s="14">
        <f>F79+H79+J79+L79+N79+P79+R79+T79+V79+X79+Z79+AB79+AD79</f>
        <v>294</v>
      </c>
      <c r="AG79" s="15">
        <f>+AF79/E79</f>
        <v>58.8</v>
      </c>
      <c r="AH79" s="16">
        <f>IF(F79="",0,$G$9)+IF(H79="",0,$G$9)+IF(J79="",0,$G$9)+IF(L79="",0,$G$9)+IF(N79="",0,$G$9)+IF(P79="",0,$G$9)+IF(R79="",0,$G$9)+IF(T79="",0,$G$9)+IF(V79="",0,$G$9)+IF(X79="",0,$G$9)+IF(Z79="",0,$G$9)+IF(AB79="",0,$G$9)+IF(AD79="",0,$G$9)</f>
        <v>45</v>
      </c>
      <c r="AI79" s="15">
        <f>AF79/AH79</f>
        <v>6.5333333333333332</v>
      </c>
      <c r="AJ79" s="17">
        <v>30</v>
      </c>
    </row>
    <row r="80" spans="1:36" x14ac:dyDescent="0.2">
      <c r="A80" s="58" t="s">
        <v>124</v>
      </c>
      <c r="B80" s="58" t="s">
        <v>125</v>
      </c>
      <c r="C80" s="33">
        <f>+G80+I80+K80+M80+O80+Q80+S80+U80+W80+Y80+AA80+AC80+AE80</f>
        <v>145</v>
      </c>
      <c r="D80" s="12">
        <f>+C80/E80</f>
        <v>145</v>
      </c>
      <c r="E80" s="89">
        <f>COUNTA(F80,H80,J80,L80,N80,P80,R80,T80,V80,X80,Z80,AB80,AD80)</f>
        <v>1</v>
      </c>
      <c r="F80" s="49"/>
      <c r="G80" s="51"/>
      <c r="H80" s="49"/>
      <c r="I80" s="51"/>
      <c r="J80" s="49"/>
      <c r="K80" s="51"/>
      <c r="L80" s="49"/>
      <c r="M80" s="51"/>
      <c r="N80" s="49"/>
      <c r="O80" s="51"/>
      <c r="P80" s="49"/>
      <c r="Q80" s="51"/>
      <c r="R80" s="59"/>
      <c r="S80" s="51"/>
      <c r="T80" s="59"/>
      <c r="U80" s="51"/>
      <c r="V80" s="59">
        <v>59</v>
      </c>
      <c r="W80" s="51">
        <v>145</v>
      </c>
      <c r="X80" s="49"/>
      <c r="Y80" s="51"/>
      <c r="Z80" s="79"/>
      <c r="AA80" s="80"/>
      <c r="AB80" s="79"/>
      <c r="AC80" s="80"/>
      <c r="AD80" s="79"/>
      <c r="AE80" s="80"/>
      <c r="AF80" s="14">
        <f>F80+H80+J80+L80+N80+P80+R80+T80+V80+X80+Z80+AB80+AD80</f>
        <v>59</v>
      </c>
      <c r="AG80" s="15">
        <f>+AF80/E80</f>
        <v>59</v>
      </c>
      <c r="AH80" s="16">
        <f>IF(F80="",0,$G$9)+IF(H80="",0,$G$9)+IF(J80="",0,$G$9)+IF(L80="",0,$G$9)+IF(N80="",0,$G$9)+IF(P80="",0,$G$9)+IF(R80="",0,$G$9)+IF(T80="",0,$G$9)+IF(V80="",0,$G$9)+IF(X80="",0,$G$9)+IF(Z80="",0,$G$9)+IF(AB80="",0,$G$9)+IF(AD80="",0,$G$9)</f>
        <v>9</v>
      </c>
      <c r="AI80" s="15">
        <f>AF80/AH80</f>
        <v>6.5555555555555554</v>
      </c>
      <c r="AJ80" s="17">
        <v>31</v>
      </c>
    </row>
    <row r="81" spans="1:36" x14ac:dyDescent="0.2">
      <c r="A81" s="58" t="s">
        <v>126</v>
      </c>
      <c r="B81" s="58" t="s">
        <v>33</v>
      </c>
      <c r="C81" s="33">
        <f>+G81+I81+K81+M81+O81+Q81+S81+U81+W81+Y81+AA81+AC81+AE81</f>
        <v>442.5</v>
      </c>
      <c r="D81" s="12">
        <f>+C81/E81</f>
        <v>147.5</v>
      </c>
      <c r="E81" s="89">
        <f>COUNTA(F81,H81,J81,L81,N81,P81,R81,T81,V81,X81,Z81,AB81,AD81)</f>
        <v>3</v>
      </c>
      <c r="F81" s="49"/>
      <c r="G81" s="51"/>
      <c r="H81" s="49"/>
      <c r="I81" s="51"/>
      <c r="J81" s="49"/>
      <c r="K81" s="51"/>
      <c r="L81" s="49">
        <v>64</v>
      </c>
      <c r="M81" s="51">
        <v>150</v>
      </c>
      <c r="N81" s="49"/>
      <c r="O81" s="51"/>
      <c r="P81" s="49"/>
      <c r="Q81" s="51"/>
      <c r="R81" s="59"/>
      <c r="S81" s="51"/>
      <c r="T81" s="59">
        <v>58</v>
      </c>
      <c r="U81" s="51">
        <v>140</v>
      </c>
      <c r="V81" s="59">
        <v>56</v>
      </c>
      <c r="W81" s="51">
        <v>152.5</v>
      </c>
      <c r="X81" s="49"/>
      <c r="Y81" s="51"/>
      <c r="Z81" s="79"/>
      <c r="AA81" s="80"/>
      <c r="AB81" s="79"/>
      <c r="AC81" s="80"/>
      <c r="AD81" s="79"/>
      <c r="AE81" s="80"/>
      <c r="AF81" s="14">
        <f>F81+H81+J81+L81+N81+P81+R81+T81+V81+X81+Z81+AB81+AD81</f>
        <v>178</v>
      </c>
      <c r="AG81" s="15">
        <f>+AF81/E81</f>
        <v>59.333333333333336</v>
      </c>
      <c r="AH81" s="16">
        <f>IF(F81="",0,$G$9)+IF(H81="",0,$G$9)+IF(J81="",0,$G$9)+IF(L81="",0,$G$9)+IF(N81="",0,$G$9)+IF(P81="",0,$G$9)+IF(R81="",0,$G$9)+IF(T81="",0,$G$9)+IF(V81="",0,$G$9)+IF(X81="",0,$G$9)+IF(Z81="",0,$G$9)+IF(AB81="",0,$G$9)+IF(AD81="",0,$G$9)</f>
        <v>27</v>
      </c>
      <c r="AI81" s="15">
        <f>AF81/AH81</f>
        <v>6.5925925925925926</v>
      </c>
      <c r="AJ81" s="17">
        <v>32</v>
      </c>
    </row>
    <row r="82" spans="1:36" x14ac:dyDescent="0.2">
      <c r="A82" s="58" t="s">
        <v>134</v>
      </c>
      <c r="B82" s="58" t="s">
        <v>72</v>
      </c>
      <c r="C82" s="33">
        <f>+G82+I82+K82+M82+O82+Q82+S82+U82+W82+Y82+AA82+AC82+AE82</f>
        <v>425</v>
      </c>
      <c r="D82" s="12">
        <f>+C82/E82</f>
        <v>141.66666666666666</v>
      </c>
      <c r="E82" s="89">
        <f>COUNTA(F82,H82,J82,L82,N82,P82,R82,T82,V82,X82,Z82,AB82,AD82)</f>
        <v>3</v>
      </c>
      <c r="F82" s="49"/>
      <c r="G82" s="51"/>
      <c r="H82" s="49"/>
      <c r="I82" s="51"/>
      <c r="J82" s="49"/>
      <c r="K82" s="51"/>
      <c r="L82" s="49"/>
      <c r="M82" s="51"/>
      <c r="N82" s="49"/>
      <c r="O82" s="51"/>
      <c r="P82" s="49">
        <v>58</v>
      </c>
      <c r="Q82" s="51">
        <v>140</v>
      </c>
      <c r="R82" s="59">
        <v>67</v>
      </c>
      <c r="S82" s="51">
        <v>140</v>
      </c>
      <c r="T82" s="59"/>
      <c r="U82" s="51"/>
      <c r="V82" s="59"/>
      <c r="W82" s="51"/>
      <c r="X82" s="49">
        <v>53</v>
      </c>
      <c r="Y82" s="51">
        <v>145</v>
      </c>
      <c r="Z82" s="79"/>
      <c r="AA82" s="80"/>
      <c r="AB82" s="79"/>
      <c r="AC82" s="80"/>
      <c r="AD82" s="79"/>
      <c r="AE82" s="80"/>
      <c r="AF82" s="14">
        <f>F82+H82+J82+L82+N82+P82+R82+T82+V82+X82+Z82+AB82+AD82</f>
        <v>178</v>
      </c>
      <c r="AG82" s="15">
        <f>+AF82/E82</f>
        <v>59.333333333333336</v>
      </c>
      <c r="AH82" s="16">
        <f>IF(F82="",0,$G$9)+IF(H82="",0,$G$9)+IF(J82="",0,$G$9)+IF(L82="",0,$G$9)+IF(N82="",0,$G$9)+IF(P82="",0,$G$9)+IF(R82="",0,$G$9)+IF(T82="",0,$G$9)+IF(V82="",0,$G$9)+IF(X82="",0,$G$9)+IF(Z82="",0,$G$9)+IF(AB82="",0,$G$9)+IF(AD82="",0,$G$9)</f>
        <v>27</v>
      </c>
      <c r="AI82" s="15">
        <f>AF82/AH82</f>
        <v>6.5925925925925926</v>
      </c>
      <c r="AJ82" s="17">
        <v>33</v>
      </c>
    </row>
    <row r="83" spans="1:36" x14ac:dyDescent="0.2">
      <c r="A83" s="13" t="s">
        <v>30</v>
      </c>
      <c r="B83" s="13" t="s">
        <v>127</v>
      </c>
      <c r="C83" s="33">
        <f>+G83+I83+K83+M83+O83+Q83+S83+U83+W83+Y83+AA83+AC83+AE83</f>
        <v>135</v>
      </c>
      <c r="D83" s="12">
        <f>+C83/E83</f>
        <v>135</v>
      </c>
      <c r="E83" s="89">
        <f>COUNTA(F83,H83,J83,L83,N83,P83,R83,T83,V83,X83,Z83,AB83,AD83)</f>
        <v>1</v>
      </c>
      <c r="F83" s="49">
        <v>60</v>
      </c>
      <c r="G83" s="51">
        <v>135</v>
      </c>
      <c r="H83" s="49"/>
      <c r="I83" s="51"/>
      <c r="J83" s="49"/>
      <c r="K83" s="51"/>
      <c r="L83" s="49"/>
      <c r="M83" s="51"/>
      <c r="N83" s="49"/>
      <c r="O83" s="51"/>
      <c r="P83" s="49"/>
      <c r="Q83" s="51"/>
      <c r="R83" s="59"/>
      <c r="S83" s="51"/>
      <c r="T83" s="59"/>
      <c r="U83" s="51"/>
      <c r="V83" s="59"/>
      <c r="W83" s="51"/>
      <c r="X83" s="49"/>
      <c r="Y83" s="51"/>
      <c r="Z83" s="79"/>
      <c r="AA83" s="80"/>
      <c r="AB83" s="79"/>
      <c r="AC83" s="80"/>
      <c r="AD83" s="79"/>
      <c r="AE83" s="80"/>
      <c r="AF83" s="14">
        <f>F83+H83+J83+L83+N83+P83+R83+T83+V83+X83+Z83+AB83+AD83</f>
        <v>60</v>
      </c>
      <c r="AG83" s="15">
        <f>+AF83/E83</f>
        <v>60</v>
      </c>
      <c r="AH83" s="16">
        <f>IF(F83="",0,$G$9)+IF(H83="",0,$G$9)+IF(J83="",0,$G$9)+IF(L83="",0,$G$9)+IF(N83="",0,$G$9)+IF(P83="",0,$G$9)+IF(R83="",0,$G$9)+IF(T83="",0,$G$9)+IF(V83="",0,$G$9)+IF(X83="",0,$G$9)+IF(Z83="",0,$G$9)+IF(AB83="",0,$G$9)+IF(AD83="",0,$G$9)</f>
        <v>9</v>
      </c>
      <c r="AI83" s="15">
        <f>AF83/AH83</f>
        <v>6.666666666666667</v>
      </c>
      <c r="AJ83" s="17">
        <v>34</v>
      </c>
    </row>
    <row r="84" spans="1:36" x14ac:dyDescent="0.2">
      <c r="A84" s="13" t="s">
        <v>130</v>
      </c>
      <c r="B84" s="13" t="s">
        <v>131</v>
      </c>
      <c r="C84" s="33">
        <f>+G84+I84+K84+M84+O84+Q84+S84+U84+W84+Y84+AA84+AC84+AE84</f>
        <v>147.5</v>
      </c>
      <c r="D84" s="12">
        <f>+C84/E84</f>
        <v>147.5</v>
      </c>
      <c r="E84" s="89">
        <f>COUNTA(F84,H84,J84,L84,N84,P84,R84,T84,V84,X84,Z84,AB84,AD84)</f>
        <v>1</v>
      </c>
      <c r="F84" s="49"/>
      <c r="G84" s="51"/>
      <c r="H84" s="49">
        <v>61</v>
      </c>
      <c r="I84" s="51">
        <v>147.5</v>
      </c>
      <c r="J84" s="49"/>
      <c r="K84" s="51"/>
      <c r="L84" s="49"/>
      <c r="M84" s="51"/>
      <c r="N84" s="49"/>
      <c r="O84" s="51"/>
      <c r="P84" s="49"/>
      <c r="Q84" s="51"/>
      <c r="R84" s="59"/>
      <c r="S84" s="51"/>
      <c r="T84" s="59"/>
      <c r="U84" s="51"/>
      <c r="V84" s="59"/>
      <c r="W84" s="51"/>
      <c r="X84" s="49"/>
      <c r="Y84" s="51"/>
      <c r="Z84" s="79"/>
      <c r="AA84" s="80"/>
      <c r="AB84" s="79"/>
      <c r="AC84" s="80"/>
      <c r="AD84" s="79"/>
      <c r="AE84" s="80"/>
      <c r="AF84" s="14">
        <f>F84+H84+J84+L84+N84+P84+R84+T84+V84+X84+Z84+AB84+AD84</f>
        <v>61</v>
      </c>
      <c r="AG84" s="15">
        <f>+AF84/E84</f>
        <v>61</v>
      </c>
      <c r="AH84" s="16">
        <f>IF(F84="",0,$G$9)+IF(H84="",0,$G$9)+IF(J84="",0,$G$9)+IF(L84="",0,$G$9)+IF(N84="",0,$G$9)+IF(P84="",0,$G$9)+IF(R84="",0,$G$9)+IF(T84="",0,$G$9)+IF(V84="",0,$G$9)+IF(X84="",0,$G$9)+IF(Z84="",0,$G$9)+IF(AB84="",0,$G$9)+IF(AD84="",0,$G$9)</f>
        <v>9</v>
      </c>
      <c r="AI84" s="15">
        <f>AF84/AH84</f>
        <v>6.7777777777777777</v>
      </c>
      <c r="AJ84" s="17">
        <v>35</v>
      </c>
    </row>
    <row r="85" spans="1:36" x14ac:dyDescent="0.2">
      <c r="A85" s="48" t="s">
        <v>135</v>
      </c>
      <c r="B85" s="48" t="s">
        <v>136</v>
      </c>
      <c r="C85" s="33">
        <f>+G85+I85+K85+M85+O85+Q85+S85+U85+W85+Y85+AA85+AC85+AE85</f>
        <v>295</v>
      </c>
      <c r="D85" s="12">
        <f>+C85/E85</f>
        <v>147.5</v>
      </c>
      <c r="E85" s="89">
        <f>COUNTA(F85,H85,J85,L85,N85,P85,R85,T85,V85,X85,Z85,AB85,AD85)</f>
        <v>2</v>
      </c>
      <c r="F85" s="49"/>
      <c r="G85" s="51"/>
      <c r="H85" s="49"/>
      <c r="I85" s="51"/>
      <c r="J85" s="49"/>
      <c r="K85" s="51"/>
      <c r="L85" s="49">
        <v>63</v>
      </c>
      <c r="M85" s="51">
        <v>155</v>
      </c>
      <c r="N85" s="49"/>
      <c r="O85" s="51"/>
      <c r="P85" s="49"/>
      <c r="Q85" s="51"/>
      <c r="R85" s="59"/>
      <c r="S85" s="51"/>
      <c r="T85" s="59"/>
      <c r="U85" s="51"/>
      <c r="V85" s="59">
        <v>63</v>
      </c>
      <c r="W85" s="51">
        <v>140</v>
      </c>
      <c r="X85" s="49"/>
      <c r="Y85" s="51"/>
      <c r="Z85" s="79"/>
      <c r="AA85" s="80"/>
      <c r="AB85" s="79"/>
      <c r="AC85" s="80"/>
      <c r="AD85" s="79"/>
      <c r="AE85" s="80"/>
      <c r="AF85" s="14">
        <f>F85+H85+J85+L85+N85+P85+R85+T85+V85+X85+Z85+AB85+AD85</f>
        <v>126</v>
      </c>
      <c r="AG85" s="15">
        <f>+AF85/E85</f>
        <v>63</v>
      </c>
      <c r="AH85" s="16">
        <f>IF(F85="",0,$G$9)+IF(H85="",0,$G$9)+IF(J85="",0,$G$9)+IF(L85="",0,$G$9)+IF(N85="",0,$G$9)+IF(P85="",0,$G$9)+IF(R85="",0,$G$9)+IF(T85="",0,$G$9)+IF(V85="",0,$G$9)+IF(X85="",0,$G$9)+IF(Z85="",0,$G$9)+IF(AB85="",0,$G$9)+IF(AD85="",0,$G$9)</f>
        <v>18</v>
      </c>
      <c r="AI85" s="15">
        <f>AF85/AH85</f>
        <v>7</v>
      </c>
      <c r="AJ85" s="17">
        <v>36</v>
      </c>
    </row>
    <row r="86" spans="1:36" x14ac:dyDescent="0.2">
      <c r="A86" s="93" t="s">
        <v>283</v>
      </c>
      <c r="B86" s="93" t="s">
        <v>87</v>
      </c>
      <c r="C86" s="92">
        <f>+G86+I86+K86+M86+O86+Q86+S86+U86+W86+Y86+AA86+AC86+AE86</f>
        <v>125</v>
      </c>
      <c r="D86" s="12">
        <f>+C86/E86</f>
        <v>125</v>
      </c>
      <c r="E86" s="89">
        <f>COUNTA(F86,H86,J86,L86,N86,P86,R86,T86,V86,X86,Z86,AB86,AD86)</f>
        <v>1</v>
      </c>
      <c r="F86" s="49"/>
      <c r="G86" s="51"/>
      <c r="H86" s="49"/>
      <c r="I86" s="51"/>
      <c r="J86" s="49"/>
      <c r="K86" s="51"/>
      <c r="L86" s="49"/>
      <c r="M86" s="51"/>
      <c r="N86" s="49"/>
      <c r="O86" s="51"/>
      <c r="P86" s="49"/>
      <c r="Q86" s="51"/>
      <c r="R86" s="59"/>
      <c r="S86" s="51"/>
      <c r="T86" s="59"/>
      <c r="U86" s="51"/>
      <c r="V86" s="59"/>
      <c r="W86" s="51"/>
      <c r="X86" s="49"/>
      <c r="Y86" s="51"/>
      <c r="Z86" s="79">
        <v>63</v>
      </c>
      <c r="AA86" s="80">
        <v>125</v>
      </c>
      <c r="AB86" s="79"/>
      <c r="AC86" s="80"/>
      <c r="AD86" s="79"/>
      <c r="AE86" s="80"/>
      <c r="AF86" s="14">
        <f>F86+H86+J86+L86+N86+P86+R86+T86+V86+X86+Z86+AB86+AD86</f>
        <v>63</v>
      </c>
      <c r="AG86" s="15">
        <f>+AF86/E86</f>
        <v>63</v>
      </c>
      <c r="AH86" s="16">
        <f>IF(F86="",0,$G$9)+IF(H86="",0,$G$9)+IF(J86="",0,$G$9)+IF(L86="",0,$G$9)+IF(N86="",0,$G$9)+IF(P86="",0,$G$9)+IF(R86="",0,$G$9)+IF(T86="",0,$G$9)+IF(V86="",0,$G$9)+IF(X86="",0,$G$9)+IF(Z86="",0,$G$9)+IF(AB86="",0,$G$9)+IF(AD86="",0,$G$9)</f>
        <v>9</v>
      </c>
      <c r="AI86" s="15">
        <f>AF86/AH86</f>
        <v>7</v>
      </c>
      <c r="AJ86" s="17">
        <v>37</v>
      </c>
    </row>
    <row r="87" spans="1:36" x14ac:dyDescent="0.2">
      <c r="A87" s="19" t="s">
        <v>137</v>
      </c>
      <c r="B87" s="19" t="s">
        <v>138</v>
      </c>
      <c r="C87" s="92">
        <f>+G87+I87+K87+M87+O87+Q87+S87+U87+W87+Y87+AA87+AC87+AE87</f>
        <v>135</v>
      </c>
      <c r="D87" s="12">
        <f>+C87/E87</f>
        <v>135</v>
      </c>
      <c r="E87" s="89">
        <f>COUNTA(F87,H87,J87,L87,N87,P87,R87,T87,V87,X87,Z87,AB87,AD87)</f>
        <v>1</v>
      </c>
      <c r="F87" s="49"/>
      <c r="G87" s="51"/>
      <c r="H87" s="49"/>
      <c r="I87" s="51"/>
      <c r="J87" s="49"/>
      <c r="K87" s="51"/>
      <c r="L87" s="49"/>
      <c r="M87" s="51"/>
      <c r="N87" s="49"/>
      <c r="O87" s="51"/>
      <c r="P87" s="49">
        <v>64</v>
      </c>
      <c r="Q87" s="51">
        <v>135</v>
      </c>
      <c r="R87" s="59"/>
      <c r="S87" s="51"/>
      <c r="T87" s="59"/>
      <c r="U87" s="51"/>
      <c r="V87" s="59"/>
      <c r="W87" s="51"/>
      <c r="X87" s="49"/>
      <c r="Y87" s="51"/>
      <c r="Z87" s="79"/>
      <c r="AA87" s="80"/>
      <c r="AB87" s="79"/>
      <c r="AC87" s="80"/>
      <c r="AD87" s="79"/>
      <c r="AE87" s="80"/>
      <c r="AF87" s="14">
        <f>F87+H87+J87+L87+N87+P87+R87+T87+V87+X87+Z87+AB87+AD87</f>
        <v>64</v>
      </c>
      <c r="AG87" s="15">
        <f>+AF87/E87</f>
        <v>64</v>
      </c>
      <c r="AH87" s="16">
        <f>IF(F87="",0,$G$9)+IF(H87="",0,$G$9)+IF(J87="",0,$G$9)+IF(L87="",0,$G$9)+IF(N87="",0,$G$9)+IF(P87="",0,$G$9)+IF(R87="",0,$G$9)+IF(T87="",0,$G$9)+IF(V87="",0,$G$9)+IF(X87="",0,$G$9)+IF(Z87="",0,$G$9)+IF(AB87="",0,$G$9)+IF(AD87="",0,$G$9)</f>
        <v>9</v>
      </c>
      <c r="AI87" s="15">
        <f>AF87/AH87</f>
        <v>7.1111111111111107</v>
      </c>
      <c r="AJ87" s="17"/>
    </row>
    <row r="88" spans="1:36" x14ac:dyDescent="0.2">
      <c r="A88" s="98" t="s">
        <v>139</v>
      </c>
      <c r="B88" s="98" t="s">
        <v>136</v>
      </c>
      <c r="C88" s="33">
        <f>+G88+I88+K88+M88+O88+Q88+S88+U88+W88+Y88+AA88+AC88+AE88</f>
        <v>395</v>
      </c>
      <c r="D88" s="12">
        <f>+C88/E88</f>
        <v>131.66666666666666</v>
      </c>
      <c r="E88" s="89">
        <f>COUNTA(F88,H88,J88,L88,N88,P88,R88,T88,V88,X88,Z88,AB88,AD88)</f>
        <v>3</v>
      </c>
      <c r="F88" s="49">
        <v>68</v>
      </c>
      <c r="G88" s="51">
        <v>125</v>
      </c>
      <c r="H88" s="49">
        <v>66</v>
      </c>
      <c r="I88" s="51">
        <v>130</v>
      </c>
      <c r="J88" s="49">
        <v>61</v>
      </c>
      <c r="K88" s="51">
        <v>140</v>
      </c>
      <c r="L88" s="49"/>
      <c r="M88" s="51"/>
      <c r="N88" s="49"/>
      <c r="O88" s="51"/>
      <c r="P88" s="49"/>
      <c r="Q88" s="51"/>
      <c r="R88" s="59"/>
      <c r="S88" s="51"/>
      <c r="T88" s="59"/>
      <c r="U88" s="51"/>
      <c r="V88" s="59"/>
      <c r="W88" s="51"/>
      <c r="X88" s="49"/>
      <c r="Y88" s="51"/>
      <c r="Z88" s="79"/>
      <c r="AA88" s="80"/>
      <c r="AB88" s="79"/>
      <c r="AC88" s="80"/>
      <c r="AD88" s="79"/>
      <c r="AE88" s="80"/>
      <c r="AF88" s="14">
        <f>F88+H88+J88+L88+N88+P88+R88+T88+V88+X88+Z88+AB88+AD88</f>
        <v>195</v>
      </c>
      <c r="AG88" s="15">
        <f>+AF88/E88</f>
        <v>65</v>
      </c>
      <c r="AH88" s="16">
        <f>IF(F88="",0,$G$9)+IF(H88="",0,$G$9)+IF(J88="",0,$G$9)+IF(L88="",0,$G$9)+IF(N88="",0,$G$9)+IF(P88="",0,$G$9)+IF(R88="",0,$G$9)+IF(T88="",0,$G$9)+IF(V88="",0,$G$9)+IF(X88="",0,$G$9)+IF(Z88="",0,$G$9)+IF(AB88="",0,$G$9)+IF(AD88="",0,$G$9)</f>
        <v>27</v>
      </c>
      <c r="AI88" s="15">
        <f>AF88/AH88</f>
        <v>7.2222222222222223</v>
      </c>
      <c r="AJ88" s="17">
        <v>38</v>
      </c>
    </row>
    <row r="89" spans="1:36" x14ac:dyDescent="0.2">
      <c r="A89" s="58" t="s">
        <v>284</v>
      </c>
      <c r="B89" s="58" t="s">
        <v>51</v>
      </c>
      <c r="C89" s="33">
        <f>+G89+I89+K89+M89+O89+Q89+S89+U89+W89+Y89+AA89+AC89+AE89</f>
        <v>117.5</v>
      </c>
      <c r="D89" s="12">
        <f>+C89/E89</f>
        <v>117.5</v>
      </c>
      <c r="E89" s="89">
        <f>COUNTA(F89,H89,J89,L89,N89,P89,R89,T89,V89,X89,Z89,AB89,AD89)</f>
        <v>1</v>
      </c>
      <c r="F89" s="49"/>
      <c r="G89" s="51"/>
      <c r="H89" s="49"/>
      <c r="I89" s="51"/>
      <c r="J89" s="49"/>
      <c r="K89" s="51"/>
      <c r="L89" s="49"/>
      <c r="M89" s="51"/>
      <c r="N89" s="49"/>
      <c r="O89" s="51"/>
      <c r="P89" s="49"/>
      <c r="Q89" s="51"/>
      <c r="R89" s="59"/>
      <c r="S89" s="51"/>
      <c r="T89" s="59"/>
      <c r="U89" s="51"/>
      <c r="V89" s="59"/>
      <c r="W89" s="51"/>
      <c r="X89" s="49"/>
      <c r="Y89" s="51"/>
      <c r="Z89" s="79">
        <v>65</v>
      </c>
      <c r="AA89" s="80">
        <v>117.5</v>
      </c>
      <c r="AB89" s="79"/>
      <c r="AC89" s="80"/>
      <c r="AD89" s="79"/>
      <c r="AE89" s="80"/>
      <c r="AF89" s="14">
        <f>F89+H89+J89+L89+N89+P89+R89+T89+V89+X89+Z89+AB89+AD89</f>
        <v>65</v>
      </c>
      <c r="AG89" s="15">
        <f>+AF89/E89</f>
        <v>65</v>
      </c>
      <c r="AH89" s="16">
        <f>IF(F89="",0,$G$9)+IF(H89="",0,$G$9)+IF(J89="",0,$G$9)+IF(L89="",0,$G$9)+IF(N89="",0,$G$9)+IF(P89="",0,$G$9)+IF(R89="",0,$G$9)+IF(T89="",0,$G$9)+IF(V89="",0,$G$9)+IF(X89="",0,$G$9)+IF(Z89="",0,$G$9)+IF(AB89="",0,$G$9)+IF(AD89="",0,$G$9)</f>
        <v>9</v>
      </c>
      <c r="AI89" s="15">
        <f>AF89/AH89</f>
        <v>7.2222222222222223</v>
      </c>
      <c r="AJ89" s="17">
        <v>39</v>
      </c>
    </row>
    <row r="90" spans="1:36" x14ac:dyDescent="0.2">
      <c r="A90" s="58" t="s">
        <v>144</v>
      </c>
      <c r="B90" s="58" t="s">
        <v>34</v>
      </c>
      <c r="C90" s="33">
        <f>+G90+I90+K90+M90+O90+Q90+S90+U90+W90+Y90+AA90+AC90+AE90</f>
        <v>252.5</v>
      </c>
      <c r="D90" s="12">
        <f>+C90/E90</f>
        <v>126.25</v>
      </c>
      <c r="E90" s="89">
        <f>COUNTA(F90,H90,J90,L90,N90,P90,R90,T90,V90,X90,Z90,AB90,AD90)</f>
        <v>2</v>
      </c>
      <c r="F90" s="49"/>
      <c r="G90" s="51"/>
      <c r="H90" s="49"/>
      <c r="I90" s="51"/>
      <c r="J90" s="49"/>
      <c r="K90" s="51"/>
      <c r="L90" s="49"/>
      <c r="M90" s="51"/>
      <c r="N90" s="49"/>
      <c r="O90" s="51"/>
      <c r="P90" s="49"/>
      <c r="Q90" s="51"/>
      <c r="R90" s="59">
        <v>73</v>
      </c>
      <c r="S90" s="51">
        <v>135</v>
      </c>
      <c r="T90" s="59"/>
      <c r="U90" s="51"/>
      <c r="V90" s="59"/>
      <c r="W90" s="51"/>
      <c r="X90" s="49"/>
      <c r="Y90" s="51"/>
      <c r="Z90" s="79">
        <v>65</v>
      </c>
      <c r="AA90" s="80">
        <v>117.5</v>
      </c>
      <c r="AB90" s="79"/>
      <c r="AC90" s="80"/>
      <c r="AD90" s="79"/>
      <c r="AE90" s="80"/>
      <c r="AF90" s="14">
        <f>F90+H90+J90+L90+N90+P90+R90+T90+V90+X90+Z90+AB90+AD90</f>
        <v>138</v>
      </c>
      <c r="AG90" s="15">
        <f>+AF90/E90</f>
        <v>69</v>
      </c>
      <c r="AH90" s="16">
        <f>IF(F90="",0,$G$9)+IF(H90="",0,$G$9)+IF(J90="",0,$G$9)+IF(L90="",0,$G$9)+IF(N90="",0,$G$9)+IF(P90="",0,$G$9)+IF(R90="",0,$G$9)+IF(T90="",0,$G$9)+IF(V90="",0,$G$9)+IF(X90="",0,$G$9)+IF(Z90="",0,$G$9)+IF(AB90="",0,$G$9)+IF(AD90="",0,$G$9)</f>
        <v>18</v>
      </c>
      <c r="AI90" s="15">
        <f>AF90/AH90</f>
        <v>7.666666666666667</v>
      </c>
      <c r="AJ90" s="17">
        <v>40</v>
      </c>
    </row>
    <row r="91" spans="1:36" x14ac:dyDescent="0.2">
      <c r="A91" s="62"/>
      <c r="B91" s="62"/>
      <c r="C91" s="63"/>
    </row>
    <row r="92" spans="1:36" x14ac:dyDescent="0.2">
      <c r="A92" s="62"/>
      <c r="B92" s="62"/>
      <c r="C92" s="63"/>
    </row>
    <row r="93" spans="1:36" ht="17" thickBot="1" x14ac:dyDescent="0.25">
      <c r="A93" s="63"/>
      <c r="B93" s="63"/>
      <c r="C93" s="63"/>
    </row>
    <row r="94" spans="1:36" ht="17" thickBot="1" x14ac:dyDescent="0.25">
      <c r="A94" s="4" t="s">
        <v>75</v>
      </c>
      <c r="B94" s="5"/>
      <c r="C94" s="6" t="s">
        <v>6</v>
      </c>
      <c r="D94" s="22" t="s">
        <v>7</v>
      </c>
      <c r="E94" s="39" t="s">
        <v>8</v>
      </c>
      <c r="F94" s="41">
        <v>44857</v>
      </c>
      <c r="G94" s="42"/>
      <c r="H94" s="41">
        <v>44880</v>
      </c>
      <c r="I94" s="42"/>
      <c r="J94" s="43">
        <v>44899</v>
      </c>
      <c r="K94" s="42"/>
      <c r="L94" s="44">
        <v>44949</v>
      </c>
      <c r="M94" s="42"/>
      <c r="N94" s="41">
        <v>44962</v>
      </c>
      <c r="O94" s="42"/>
      <c r="P94" s="41">
        <v>44983</v>
      </c>
      <c r="Q94" s="42"/>
      <c r="R94" s="41">
        <v>44997</v>
      </c>
      <c r="S94" s="42"/>
      <c r="T94" s="41">
        <v>45033</v>
      </c>
      <c r="U94" s="42"/>
      <c r="V94" s="41">
        <v>45054</v>
      </c>
      <c r="W94" s="42"/>
      <c r="X94" s="41">
        <v>45088</v>
      </c>
      <c r="Y94" s="42"/>
      <c r="Z94" s="41">
        <v>45130</v>
      </c>
      <c r="AA94" s="42"/>
      <c r="AB94" s="41" t="s">
        <v>49</v>
      </c>
      <c r="AC94" s="42"/>
      <c r="AD94" s="41"/>
      <c r="AE94" s="42"/>
      <c r="AF94" s="26" t="s">
        <v>9</v>
      </c>
      <c r="AG94" s="26" t="s">
        <v>10</v>
      </c>
      <c r="AH94" s="28" t="s">
        <v>11</v>
      </c>
      <c r="AI94" s="29" t="s">
        <v>12</v>
      </c>
      <c r="AJ94" s="31" t="s">
        <v>13</v>
      </c>
    </row>
    <row r="95" spans="1:36" ht="17" thickBot="1" x14ac:dyDescent="0.25">
      <c r="A95" s="4" t="s">
        <v>14</v>
      </c>
      <c r="B95" s="7" t="s">
        <v>15</v>
      </c>
      <c r="C95" s="8"/>
      <c r="D95" s="24" t="s">
        <v>6</v>
      </c>
      <c r="E95" s="9" t="s">
        <v>16</v>
      </c>
      <c r="F95" s="45" t="s">
        <v>43</v>
      </c>
      <c r="G95" s="10">
        <v>18</v>
      </c>
      <c r="H95" s="45" t="s">
        <v>44</v>
      </c>
      <c r="I95" s="10">
        <v>18</v>
      </c>
      <c r="J95" s="46" t="s">
        <v>45</v>
      </c>
      <c r="K95" s="10">
        <v>18</v>
      </c>
      <c r="L95" s="45" t="s">
        <v>46</v>
      </c>
      <c r="M95" s="10">
        <v>18</v>
      </c>
      <c r="N95" s="47" t="s">
        <v>47</v>
      </c>
      <c r="O95" s="10">
        <v>18</v>
      </c>
      <c r="P95" s="47" t="s">
        <v>48</v>
      </c>
      <c r="Q95" s="10">
        <v>18</v>
      </c>
      <c r="R95" s="47" t="s">
        <v>43</v>
      </c>
      <c r="S95" s="10">
        <v>18</v>
      </c>
      <c r="T95" s="45" t="s">
        <v>44</v>
      </c>
      <c r="U95" s="10">
        <v>18</v>
      </c>
      <c r="V95" s="45" t="s">
        <v>48</v>
      </c>
      <c r="W95" s="10">
        <v>18</v>
      </c>
      <c r="X95" s="47" t="s">
        <v>47</v>
      </c>
      <c r="Y95" s="10">
        <v>18</v>
      </c>
      <c r="Z95" s="45" t="s">
        <v>48</v>
      </c>
      <c r="AA95" s="10">
        <v>18</v>
      </c>
      <c r="AB95" s="45"/>
      <c r="AC95" s="10">
        <v>18</v>
      </c>
      <c r="AD95" s="45"/>
      <c r="AE95" s="10">
        <v>18</v>
      </c>
      <c r="AF95" s="27"/>
      <c r="AG95" s="27"/>
      <c r="AH95" s="11"/>
      <c r="AI95" s="30"/>
      <c r="AJ95" s="32"/>
    </row>
    <row r="96" spans="1:36" x14ac:dyDescent="0.2">
      <c r="A96" s="58" t="s">
        <v>95</v>
      </c>
      <c r="B96" s="58" t="s">
        <v>96</v>
      </c>
      <c r="C96" s="33">
        <f>+G96+I96+K96+M96+O96+Q96+S96+U96+W96+Y96+AA96+AC96+AE96</f>
        <v>165</v>
      </c>
      <c r="D96" s="15">
        <f>+C96/E96</f>
        <v>165</v>
      </c>
      <c r="E96" s="89">
        <f>COUNTA(F96,H96,J96,L96,N96,P96,R96,T96,V96,X96,Z96,AB96,AD96)</f>
        <v>1</v>
      </c>
      <c r="F96" s="67"/>
      <c r="G96" s="68"/>
      <c r="H96" s="67"/>
      <c r="I96" s="68"/>
      <c r="J96" s="67"/>
      <c r="K96" s="68"/>
      <c r="L96" s="67"/>
      <c r="M96" s="68"/>
      <c r="N96" s="67"/>
      <c r="O96" s="68"/>
      <c r="P96" s="67"/>
      <c r="Q96" s="68"/>
      <c r="R96" s="69"/>
      <c r="S96" s="68"/>
      <c r="T96" s="69"/>
      <c r="U96" s="68"/>
      <c r="V96" s="69"/>
      <c r="W96" s="68"/>
      <c r="X96" s="67">
        <v>73</v>
      </c>
      <c r="Y96" s="68">
        <v>165</v>
      </c>
      <c r="Z96" s="79"/>
      <c r="AA96" s="80"/>
      <c r="AB96" s="79"/>
      <c r="AC96" s="80"/>
      <c r="AD96" s="79"/>
      <c r="AE96" s="80"/>
      <c r="AF96" s="14">
        <f>F96+H96+J96+L96+N96+P96+R96+T96+V96+X96+Z96+AB96+AD96</f>
        <v>73</v>
      </c>
      <c r="AG96" s="15">
        <f>+AF96/E96</f>
        <v>73</v>
      </c>
      <c r="AH96" s="16">
        <f>IF(F96="",0,$G$95)+IF(H96="",0,$G$95)+IF(J96="",0,$G$95)+IF(L96="",0,$G$95)+IF(N96="",0,$G$95)+IF(P96="",0,$G$95)+IF(R96="",0,$G$95)+IF(T96="",0,$G$95)+IF(V96="",0,$G$95)+IF(X96="",0,$G$95)+IF(Z96="",0,$G$95)+IF(AB96="",0,$G$95)+IF(AD96="",0,$G$95)</f>
        <v>18</v>
      </c>
      <c r="AI96" s="15">
        <f>AF96/AH96</f>
        <v>4.0555555555555554</v>
      </c>
      <c r="AJ96" s="17">
        <v>1</v>
      </c>
    </row>
    <row r="97" spans="1:36" x14ac:dyDescent="0.2">
      <c r="A97" s="58" t="s">
        <v>21</v>
      </c>
      <c r="B97" s="58" t="s">
        <v>150</v>
      </c>
      <c r="C97" s="33">
        <f>+G97+I97+K97+M97+O97+Q97+S97+U97+W97+Y97+AA97+AC97+AE97</f>
        <v>155</v>
      </c>
      <c r="D97" s="12">
        <f>+C97/E97</f>
        <v>155</v>
      </c>
      <c r="E97" s="89">
        <f>COUNTA(F97,H97,J97,L97,N97,P97,R97,T97,V97,X97,Z97,AB97,AD97)</f>
        <v>1</v>
      </c>
      <c r="F97" s="49"/>
      <c r="G97" s="51"/>
      <c r="H97" s="49"/>
      <c r="I97" s="51"/>
      <c r="J97" s="49"/>
      <c r="K97" s="51"/>
      <c r="L97" s="49"/>
      <c r="M97" s="51"/>
      <c r="N97" s="49"/>
      <c r="O97" s="51"/>
      <c r="P97" s="49"/>
      <c r="Q97" s="51"/>
      <c r="R97" s="59"/>
      <c r="S97" s="51"/>
      <c r="T97" s="59"/>
      <c r="U97" s="51"/>
      <c r="V97" s="59"/>
      <c r="W97" s="51"/>
      <c r="X97" s="49">
        <v>75</v>
      </c>
      <c r="Y97" s="51">
        <v>155</v>
      </c>
      <c r="Z97" s="79"/>
      <c r="AA97" s="80"/>
      <c r="AB97" s="79"/>
      <c r="AC97" s="80"/>
      <c r="AD97" s="79"/>
      <c r="AE97" s="80"/>
      <c r="AF97" s="14">
        <f>F97+H97+J97+L97+N97+P97+R97+T97+V97+X97+Z97+AB97+AD97</f>
        <v>75</v>
      </c>
      <c r="AG97" s="15">
        <f>+AF97/E97</f>
        <v>75</v>
      </c>
      <c r="AH97" s="16">
        <f>IF(F97="",0,$G$95)+IF(H97="",0,$G$95)+IF(J97="",0,$G$95)+IF(L97="",0,$G$95)+IF(N97="",0,$G$95)+IF(P97="",0,$G$95)+IF(R97="",0,$G$95)+IF(T97="",0,$G$95)+IF(V97="",0,$G$95)+IF(X97="",0,$G$95)+IF(Z97="",0,$G$95)+IF(AB97="",0,$G$95)+IF(AD97="",0,$G$95)</f>
        <v>18</v>
      </c>
      <c r="AI97" s="15">
        <f>AF97/AH97</f>
        <v>4.166666666666667</v>
      </c>
      <c r="AJ97" s="17">
        <v>2</v>
      </c>
    </row>
    <row r="98" spans="1:36" x14ac:dyDescent="0.2">
      <c r="A98" s="58" t="s">
        <v>100</v>
      </c>
      <c r="B98" s="58" t="s">
        <v>154</v>
      </c>
      <c r="C98" s="33">
        <f>+G98+I98+K98+M98+O98+Q98+S98+U98+W98+Y98+AA98+AC98+AE98</f>
        <v>145</v>
      </c>
      <c r="D98" s="12">
        <f>+C98/E98</f>
        <v>145</v>
      </c>
      <c r="E98" s="89">
        <f>COUNTA(F98,H98,J98,L98,N98,P98,R98,T98,V98,X98,Z98,AB98,AD98)</f>
        <v>1</v>
      </c>
      <c r="F98" s="49"/>
      <c r="G98" s="51"/>
      <c r="H98" s="49"/>
      <c r="I98" s="51"/>
      <c r="J98" s="49"/>
      <c r="K98" s="51"/>
      <c r="L98" s="49"/>
      <c r="M98" s="51"/>
      <c r="N98" s="49"/>
      <c r="O98" s="51"/>
      <c r="P98" s="49"/>
      <c r="Q98" s="51"/>
      <c r="R98" s="59"/>
      <c r="S98" s="51"/>
      <c r="T98" s="59"/>
      <c r="U98" s="51"/>
      <c r="V98" s="59"/>
      <c r="W98" s="51"/>
      <c r="X98" s="49">
        <v>78</v>
      </c>
      <c r="Y98" s="51">
        <v>145</v>
      </c>
      <c r="Z98" s="79"/>
      <c r="AA98" s="80"/>
      <c r="AB98" s="79"/>
      <c r="AC98" s="80"/>
      <c r="AD98" s="79"/>
      <c r="AE98" s="80"/>
      <c r="AF98" s="14">
        <f>F98+H98+J98+L98+N98+P98+R98+T98+V98+X98+Z98+AB98+AD98</f>
        <v>78</v>
      </c>
      <c r="AG98" s="15">
        <f>+AF98/E98</f>
        <v>78</v>
      </c>
      <c r="AH98" s="16">
        <f>IF(F98="",0,$G$95)+IF(H98="",0,$G$95)+IF(J98="",0,$G$95)+IF(L98="",0,$G$95)+IF(N98="",0,$G$95)+IF(P98="",0,$G$95)+IF(R98="",0,$G$95)+IF(T98="",0,$G$95)+IF(V98="",0,$G$95)+IF(X98="",0,$G$95)+IF(Z98="",0,$G$95)+IF(AB98="",0,$G$95)+IF(AD98="",0,$G$95)</f>
        <v>18</v>
      </c>
      <c r="AI98" s="15">
        <f>AF98/AH98</f>
        <v>4.333333333333333</v>
      </c>
      <c r="AJ98" s="17">
        <v>3</v>
      </c>
    </row>
    <row r="99" spans="1:36" x14ac:dyDescent="0.2">
      <c r="A99" s="58" t="s">
        <v>293</v>
      </c>
      <c r="B99" s="58" t="s">
        <v>294</v>
      </c>
      <c r="C99" s="33">
        <f>+G99+I99+K99+M99+O99+Q99+S99+U99+W99+Y99+AA99+AC99+AE99</f>
        <v>1902.5</v>
      </c>
      <c r="D99" s="12">
        <f>+C99/E99</f>
        <v>190.25</v>
      </c>
      <c r="E99" s="89">
        <f>COUNTA(F99,H99,J99,L99,N99,P99,R99,T99,V99,X99,Z99,AB99,AD99)</f>
        <v>10</v>
      </c>
      <c r="F99" s="49">
        <v>82</v>
      </c>
      <c r="G99" s="51">
        <v>167.5</v>
      </c>
      <c r="H99" s="49">
        <v>82</v>
      </c>
      <c r="I99" s="51">
        <v>200</v>
      </c>
      <c r="J99" s="49">
        <v>84</v>
      </c>
      <c r="K99" s="51">
        <v>175</v>
      </c>
      <c r="L99" s="49">
        <v>82</v>
      </c>
      <c r="M99" s="51">
        <v>180</v>
      </c>
      <c r="N99" s="49">
        <v>73</v>
      </c>
      <c r="O99" s="51">
        <v>180</v>
      </c>
      <c r="P99" s="49">
        <v>82</v>
      </c>
      <c r="Q99" s="51">
        <v>200</v>
      </c>
      <c r="R99" s="59">
        <v>81</v>
      </c>
      <c r="S99" s="51">
        <v>200</v>
      </c>
      <c r="T99" s="59"/>
      <c r="U99" s="51"/>
      <c r="V99" s="59">
        <v>79</v>
      </c>
      <c r="W99" s="51">
        <v>200</v>
      </c>
      <c r="X99" s="49">
        <v>67</v>
      </c>
      <c r="Y99" s="51">
        <v>200</v>
      </c>
      <c r="Z99" s="79">
        <v>74</v>
      </c>
      <c r="AA99" s="80">
        <v>200</v>
      </c>
      <c r="AB99" s="79"/>
      <c r="AC99" s="80"/>
      <c r="AD99" s="79"/>
      <c r="AE99" s="80"/>
      <c r="AF99" s="14">
        <f>F99+H99+J99+L99+N99+P99+R99+T99+V99+X99+Z99+AB99+AD99</f>
        <v>786</v>
      </c>
      <c r="AG99" s="15">
        <f>+AF99/E99</f>
        <v>78.599999999999994</v>
      </c>
      <c r="AH99" s="16">
        <f>IF(F99="",0,$G$95)+IF(H99="",0,$G$95)+IF(J99="",0,$G$95)+IF(L99="",0,$G$95)+IF(N99="",0,$G$95)+IF(P99="",0,$G$95)+IF(R99="",0,$G$95)+IF(T99="",0,$G$95)+IF(V99="",0,$G$95)+IF(X99="",0,$G$95)+IF(Z99="",0,$G$95)+IF(AB99="",0,$G$95)+IF(AD99="",0,$G$95)</f>
        <v>180</v>
      </c>
      <c r="AI99" s="15">
        <f>AF99/AH99</f>
        <v>4.3666666666666663</v>
      </c>
      <c r="AJ99" s="17">
        <v>4</v>
      </c>
    </row>
    <row r="100" spans="1:36" x14ac:dyDescent="0.2">
      <c r="A100" s="58" t="s">
        <v>147</v>
      </c>
      <c r="B100" s="58" t="s">
        <v>23</v>
      </c>
      <c r="C100" s="33">
        <f>+G100+I100+K100+M100+O100+Q100+S100+U100+W100+Y100+AA100+AC100+AE100</f>
        <v>1195</v>
      </c>
      <c r="D100" s="12">
        <f>+C100/E100</f>
        <v>170.71428571428572</v>
      </c>
      <c r="E100" s="89">
        <f>COUNTA(F100,H100,J100,L100,N100,P100,R100,T100,V100,X100,Z100,AB100,AD100)</f>
        <v>7</v>
      </c>
      <c r="F100" s="49">
        <v>82</v>
      </c>
      <c r="G100" s="51">
        <v>167.5</v>
      </c>
      <c r="H100" s="49">
        <v>86</v>
      </c>
      <c r="I100" s="51">
        <v>167.5</v>
      </c>
      <c r="J100" s="49">
        <v>85</v>
      </c>
      <c r="K100" s="51">
        <v>165</v>
      </c>
      <c r="L100" s="49"/>
      <c r="M100" s="51"/>
      <c r="N100" s="49">
        <v>69</v>
      </c>
      <c r="O100" s="51">
        <v>200</v>
      </c>
      <c r="P100" s="49">
        <v>91</v>
      </c>
      <c r="Q100" s="51">
        <v>160</v>
      </c>
      <c r="R100" s="59"/>
      <c r="S100" s="51"/>
      <c r="T100" s="59"/>
      <c r="U100" s="51"/>
      <c r="V100" s="59"/>
      <c r="W100" s="51"/>
      <c r="X100" s="49">
        <v>70</v>
      </c>
      <c r="Y100" s="51">
        <v>170</v>
      </c>
      <c r="Z100" s="79">
        <v>90</v>
      </c>
      <c r="AA100" s="80">
        <v>165</v>
      </c>
      <c r="AB100" s="79"/>
      <c r="AC100" s="80"/>
      <c r="AD100" s="79"/>
      <c r="AE100" s="80"/>
      <c r="AF100" s="14">
        <f>F100+H100+J100+L100+N100+P100+R100+T100+V100+X100+Z100+AB100+AD100</f>
        <v>573</v>
      </c>
      <c r="AG100" s="15">
        <f>+AF100/E100</f>
        <v>81.857142857142861</v>
      </c>
      <c r="AH100" s="16">
        <f>IF(F100="",0,$G$95)+IF(H100="",0,$G$95)+IF(J100="",0,$G$95)+IF(L100="",0,$G$95)+IF(N100="",0,$G$95)+IF(P100="",0,$G$95)+IF(R100="",0,$G$95)+IF(T100="",0,$G$95)+IF(V100="",0,$G$95)+IF(X100="",0,$G$95)+IF(Z100="",0,$G$95)+IF(AB100="",0,$G$95)+IF(AD100="",0,$G$95)</f>
        <v>126</v>
      </c>
      <c r="AI100" s="15">
        <f>AF100/AH100</f>
        <v>4.5476190476190474</v>
      </c>
      <c r="AJ100" s="17">
        <v>5</v>
      </c>
    </row>
    <row r="101" spans="1:36" x14ac:dyDescent="0.2">
      <c r="A101" s="58" t="s">
        <v>145</v>
      </c>
      <c r="B101" s="58" t="s">
        <v>146</v>
      </c>
      <c r="C101" s="33">
        <f>+G101+I101+K101+M101+O101+Q101+S101+U101+W101+Y101+AA101+AC101+AE101</f>
        <v>905</v>
      </c>
      <c r="D101" s="12">
        <f>+C101/E101</f>
        <v>181</v>
      </c>
      <c r="E101" s="89">
        <f>COUNTA(F101,H101,J101,L101,N101,P101,R101,T101,V101,X101,Z101,AB101,AD101)</f>
        <v>5</v>
      </c>
      <c r="F101" s="49">
        <v>81</v>
      </c>
      <c r="G101" s="51">
        <v>180</v>
      </c>
      <c r="H101" s="49"/>
      <c r="I101" s="51"/>
      <c r="J101" s="49">
        <v>84</v>
      </c>
      <c r="K101" s="51">
        <v>175</v>
      </c>
      <c r="L101" s="49">
        <v>81</v>
      </c>
      <c r="M101" s="51">
        <v>200</v>
      </c>
      <c r="N101" s="49"/>
      <c r="O101" s="51"/>
      <c r="P101" s="49">
        <v>87</v>
      </c>
      <c r="Q101" s="51">
        <v>170</v>
      </c>
      <c r="R101" s="59"/>
      <c r="S101" s="51"/>
      <c r="T101" s="59">
        <v>86</v>
      </c>
      <c r="U101" s="51">
        <v>180</v>
      </c>
      <c r="V101" s="59"/>
      <c r="W101" s="51"/>
      <c r="X101" s="49"/>
      <c r="Y101" s="51"/>
      <c r="Z101" s="79"/>
      <c r="AA101" s="80"/>
      <c r="AB101" s="79"/>
      <c r="AC101" s="80"/>
      <c r="AD101" s="79"/>
      <c r="AE101" s="80"/>
      <c r="AF101" s="14">
        <f>F101+H101+J101+L101+N101+P101+R101+T101+V101+X101+Z101+AB101+AD101</f>
        <v>419</v>
      </c>
      <c r="AG101" s="15">
        <f>+AF101/E101</f>
        <v>83.8</v>
      </c>
      <c r="AH101" s="16">
        <f>IF(F101="",0,$G$95)+IF(H101="",0,$G$95)+IF(J101="",0,$G$95)+IF(L101="",0,$G$95)+IF(N101="",0,$G$95)+IF(P101="",0,$G$95)+IF(R101="",0,$G$95)+IF(T101="",0,$G$95)+IF(V101="",0,$G$95)+IF(X101="",0,$G$95)+IF(Z101="",0,$G$95)+IF(AB101="",0,$G$95)+IF(AD101="",0,$G$95)</f>
        <v>90</v>
      </c>
      <c r="AI101" s="15">
        <f>AF101/AH101</f>
        <v>4.6555555555555559</v>
      </c>
      <c r="AJ101" s="17">
        <v>6</v>
      </c>
    </row>
    <row r="102" spans="1:36" x14ac:dyDescent="0.2">
      <c r="A102" s="60" t="s">
        <v>42</v>
      </c>
      <c r="B102" s="60" t="s">
        <v>180</v>
      </c>
      <c r="C102" s="33">
        <f>+G102+I102+K102+M102+O102+Q102+S102+U102+W102+Y102+AA102+AC102+AE102</f>
        <v>360</v>
      </c>
      <c r="D102" s="12">
        <f>+C102/E102</f>
        <v>180</v>
      </c>
      <c r="E102" s="89">
        <f>COUNTA(F102,H102,J102,L102,N102,P102,R102,T102,V102,X102,Z102,AB102,AD102)</f>
        <v>2</v>
      </c>
      <c r="F102" s="49">
        <v>80</v>
      </c>
      <c r="G102" s="51">
        <v>200</v>
      </c>
      <c r="H102" s="49"/>
      <c r="I102" s="51"/>
      <c r="J102" s="49">
        <v>88</v>
      </c>
      <c r="K102" s="51">
        <v>160</v>
      </c>
      <c r="L102" s="81"/>
      <c r="M102" s="82"/>
      <c r="N102" s="81"/>
      <c r="O102" s="82"/>
      <c r="P102" s="81"/>
      <c r="Q102" s="82"/>
      <c r="R102" s="81"/>
      <c r="S102" s="82"/>
      <c r="T102" s="81"/>
      <c r="U102" s="82"/>
      <c r="V102" s="81"/>
      <c r="W102" s="82"/>
      <c r="X102" s="81"/>
      <c r="Y102" s="82"/>
      <c r="Z102" s="79"/>
      <c r="AA102" s="80"/>
      <c r="AB102" s="79"/>
      <c r="AC102" s="80"/>
      <c r="AD102" s="79"/>
      <c r="AE102" s="80"/>
      <c r="AF102" s="14">
        <f>F102+H102+J102+L102+N102+P102+R102+T102+V102+X102+Z102+AB102+AD102</f>
        <v>168</v>
      </c>
      <c r="AG102" s="15">
        <f>+AF102/E102</f>
        <v>84</v>
      </c>
      <c r="AH102" s="16">
        <f>IF(F102="",0,$G$95)+IF(H102="",0,$G$95)+IF(J102="",0,$G$95)+IF(L102="",0,$G$95)+IF(N102="",0,$G$95)+IF(P102="",0,$G$95)+IF(R102="",0,$G$95)+IF(T102="",0,$G$95)+IF(V102="",0,$G$95)+IF(X102="",0,$G$95)+IF(Z102="",0,$G$95)+IF(AB102="",0,$G$95)+IF(AD102="",0,$G$95)</f>
        <v>36</v>
      </c>
      <c r="AI102" s="15">
        <f>AF102/AH102</f>
        <v>4.666666666666667</v>
      </c>
      <c r="AJ102" s="17">
        <v>7</v>
      </c>
    </row>
    <row r="103" spans="1:36" x14ac:dyDescent="0.2">
      <c r="A103" s="58" t="s">
        <v>89</v>
      </c>
      <c r="B103" s="58" t="s">
        <v>151</v>
      </c>
      <c r="C103" s="33">
        <f>+G103+I103+K103+M103+O103+Q103+S103+U103+W103+Y103+AA103+AC103+AE103</f>
        <v>1040</v>
      </c>
      <c r="D103" s="12">
        <f>+C103/E103</f>
        <v>173.33333333333334</v>
      </c>
      <c r="E103" s="89">
        <f>COUNTA(F103,H103,J103,L103,N103,P103,R103,T103,V103,X103,Z103,AB103,AD103)</f>
        <v>6</v>
      </c>
      <c r="F103" s="49"/>
      <c r="G103" s="51"/>
      <c r="H103" s="49"/>
      <c r="I103" s="51"/>
      <c r="J103" s="49"/>
      <c r="K103" s="51"/>
      <c r="L103" s="49">
        <v>87</v>
      </c>
      <c r="M103" s="51">
        <v>165</v>
      </c>
      <c r="N103" s="49">
        <v>86</v>
      </c>
      <c r="O103" s="51">
        <v>155</v>
      </c>
      <c r="P103" s="49">
        <v>86</v>
      </c>
      <c r="Q103" s="51">
        <v>180</v>
      </c>
      <c r="R103" s="59">
        <v>89</v>
      </c>
      <c r="S103" s="51">
        <v>180</v>
      </c>
      <c r="T103" s="59">
        <v>85</v>
      </c>
      <c r="U103" s="51">
        <v>200</v>
      </c>
      <c r="V103" s="59"/>
      <c r="W103" s="51"/>
      <c r="X103" s="49">
        <v>74</v>
      </c>
      <c r="Y103" s="51">
        <v>160</v>
      </c>
      <c r="Z103" s="79"/>
      <c r="AA103" s="80"/>
      <c r="AB103" s="79"/>
      <c r="AC103" s="80"/>
      <c r="AD103" s="79"/>
      <c r="AE103" s="80"/>
      <c r="AF103" s="14">
        <f>F103+H103+J103+L103+N103+P103+R103+T103+V103+X103+Z103+AB103+AD103</f>
        <v>507</v>
      </c>
      <c r="AG103" s="15">
        <f>+AF103/E103</f>
        <v>84.5</v>
      </c>
      <c r="AH103" s="16">
        <f>IF(F103="",0,$G$95)+IF(H103="",0,$G$95)+IF(J103="",0,$G$95)+IF(L103="",0,$G$95)+IF(N103="",0,$G$95)+IF(P103="",0,$G$95)+IF(R103="",0,$G$95)+IF(T103="",0,$G$95)+IF(V103="",0,$G$95)+IF(X103="",0,$G$95)+IF(Z103="",0,$G$95)+IF(AB103="",0,$G$95)+IF(AD103="",0,$G$95)</f>
        <v>108</v>
      </c>
      <c r="AI103" s="15">
        <f>AF103/AH103</f>
        <v>4.6944444444444446</v>
      </c>
      <c r="AJ103" s="17">
        <v>8</v>
      </c>
    </row>
    <row r="104" spans="1:36" x14ac:dyDescent="0.2">
      <c r="A104" s="61" t="s">
        <v>148</v>
      </c>
      <c r="B104" s="61" t="s">
        <v>149</v>
      </c>
      <c r="C104" s="33">
        <f>+G104+I104+K104+M104+O104+Q104+S104+U104+W104+Y104+AA104+AC104+AE104</f>
        <v>180</v>
      </c>
      <c r="D104" s="12">
        <f>+C104/E104</f>
        <v>180</v>
      </c>
      <c r="E104" s="89">
        <f>COUNTA(F104,H104,J104,L104,N104,P104,R104,T104,V104,X104,Z104,AB104,AD104)</f>
        <v>1</v>
      </c>
      <c r="F104" s="49"/>
      <c r="G104" s="51"/>
      <c r="H104" s="49">
        <v>85</v>
      </c>
      <c r="I104" s="51">
        <v>180</v>
      </c>
      <c r="J104" s="49"/>
      <c r="K104" s="51"/>
      <c r="L104" s="49"/>
      <c r="M104" s="51"/>
      <c r="N104" s="49"/>
      <c r="O104" s="51"/>
      <c r="P104" s="49"/>
      <c r="Q104" s="51"/>
      <c r="R104" s="59"/>
      <c r="S104" s="51"/>
      <c r="T104" s="59"/>
      <c r="U104" s="51"/>
      <c r="V104" s="59"/>
      <c r="W104" s="51"/>
      <c r="X104" s="49"/>
      <c r="Y104" s="51"/>
      <c r="Z104" s="79"/>
      <c r="AA104" s="80"/>
      <c r="AB104" s="79"/>
      <c r="AC104" s="80"/>
      <c r="AD104" s="79"/>
      <c r="AE104" s="80"/>
      <c r="AF104" s="14">
        <f>F104+H104+J104+L104+N104+P104+R104+T104+V104+X104+Z104+AB104+AD104</f>
        <v>85</v>
      </c>
      <c r="AG104" s="15">
        <f>+AF104/E104</f>
        <v>85</v>
      </c>
      <c r="AH104" s="16">
        <f>IF(F104="",0,$G$95)+IF(H104="",0,$G$95)+IF(J104="",0,$G$95)+IF(L104="",0,$G$95)+IF(N104="",0,$G$95)+IF(P104="",0,$G$95)+IF(R104="",0,$G$95)+IF(T104="",0,$G$95)+IF(V104="",0,$G$95)+IF(X104="",0,$G$95)+IF(Z104="",0,$G$95)+IF(AB104="",0,$G$95)+IF(AD104="",0,$G$95)</f>
        <v>18</v>
      </c>
      <c r="AI104" s="15">
        <f>AF104/AH104</f>
        <v>4.7222222222222223</v>
      </c>
      <c r="AJ104" s="17">
        <v>9</v>
      </c>
    </row>
    <row r="105" spans="1:36" x14ac:dyDescent="0.2">
      <c r="A105" s="58" t="s">
        <v>91</v>
      </c>
      <c r="B105" s="58" t="s">
        <v>92</v>
      </c>
      <c r="C105" s="33">
        <f>+G105+I105+K105+M105+O105+Q105+S105+U105+W105+Y105+AA105+AC105+AE105</f>
        <v>167.5</v>
      </c>
      <c r="D105" s="12">
        <f>+C105/E105</f>
        <v>167.5</v>
      </c>
      <c r="E105" s="89">
        <f>COUNTA(F105,H105,J105,L105,N105,P105,R105,T105,V105,X105,Z105,AB105,AD105)</f>
        <v>1</v>
      </c>
      <c r="F105" s="49"/>
      <c r="G105" s="51"/>
      <c r="H105" s="49">
        <v>86</v>
      </c>
      <c r="I105" s="51">
        <v>167.5</v>
      </c>
      <c r="J105" s="49"/>
      <c r="K105" s="51"/>
      <c r="L105" s="49"/>
      <c r="M105" s="51"/>
      <c r="N105" s="49"/>
      <c r="O105" s="51"/>
      <c r="P105" s="49"/>
      <c r="Q105" s="51"/>
      <c r="R105" s="59"/>
      <c r="S105" s="51"/>
      <c r="T105" s="59"/>
      <c r="U105" s="51"/>
      <c r="V105" s="59"/>
      <c r="W105" s="51"/>
      <c r="X105" s="49"/>
      <c r="Y105" s="51"/>
      <c r="Z105" s="79"/>
      <c r="AA105" s="80"/>
      <c r="AB105" s="79"/>
      <c r="AC105" s="80"/>
      <c r="AD105" s="79"/>
      <c r="AE105" s="80"/>
      <c r="AF105" s="14">
        <f>F105+H105+J105+L105+N105+P105+R105+T105+V105+X105+Z105+AB105+AD105</f>
        <v>86</v>
      </c>
      <c r="AG105" s="15">
        <f>+AF105/E105</f>
        <v>86</v>
      </c>
      <c r="AH105" s="16">
        <f>IF(F105="",0,$G$95)+IF(H105="",0,$G$95)+IF(J105="",0,$G$95)+IF(L105="",0,$G$95)+IF(N105="",0,$G$95)+IF(P105="",0,$G$95)+IF(R105="",0,$G$95)+IF(T105="",0,$G$95)+IF(V105="",0,$G$95)+IF(X105="",0,$G$95)+IF(Z105="",0,$G$95)+IF(AB105="",0,$G$95)+IF(AD105="",0,$G$95)</f>
        <v>18</v>
      </c>
      <c r="AI105" s="15">
        <f>AF105/AH105</f>
        <v>4.7777777777777777</v>
      </c>
      <c r="AJ105" s="17">
        <v>10</v>
      </c>
    </row>
    <row r="106" spans="1:36" x14ac:dyDescent="0.2">
      <c r="A106" s="58" t="s">
        <v>152</v>
      </c>
      <c r="B106" s="58" t="s">
        <v>153</v>
      </c>
      <c r="C106" s="33">
        <f>+G106+I106+K106+M106+O106+Q106+S106+U106+W106+Y106+AA106+AC106+AE106</f>
        <v>1695</v>
      </c>
      <c r="D106" s="12">
        <f>+C106/E106</f>
        <v>169.5</v>
      </c>
      <c r="E106" s="89">
        <f>COUNTA(F106,H106,J106,L106,N106,P106,R106,T106,V106,X106,Z106,AB106,AD106)</f>
        <v>10</v>
      </c>
      <c r="F106" s="49">
        <v>92</v>
      </c>
      <c r="G106" s="51">
        <v>160</v>
      </c>
      <c r="H106" s="49"/>
      <c r="I106" s="51"/>
      <c r="J106" s="49">
        <v>83</v>
      </c>
      <c r="K106" s="51">
        <v>200</v>
      </c>
      <c r="L106" s="49">
        <v>86</v>
      </c>
      <c r="M106" s="51">
        <v>170</v>
      </c>
      <c r="N106" s="49">
        <v>78</v>
      </c>
      <c r="O106" s="51">
        <v>165</v>
      </c>
      <c r="P106" s="49">
        <v>92</v>
      </c>
      <c r="Q106" s="51">
        <v>155</v>
      </c>
      <c r="R106" s="59">
        <v>96</v>
      </c>
      <c r="S106" s="51">
        <v>167.5</v>
      </c>
      <c r="T106" s="59">
        <v>88</v>
      </c>
      <c r="U106" s="51">
        <v>167.5</v>
      </c>
      <c r="V106" s="59">
        <v>93</v>
      </c>
      <c r="W106" s="51">
        <v>180</v>
      </c>
      <c r="X106" s="49">
        <v>76</v>
      </c>
      <c r="Y106" s="51">
        <v>150</v>
      </c>
      <c r="Z106" s="79">
        <v>83</v>
      </c>
      <c r="AA106" s="80">
        <v>180</v>
      </c>
      <c r="AB106" s="79"/>
      <c r="AC106" s="80"/>
      <c r="AD106" s="79"/>
      <c r="AE106" s="80"/>
      <c r="AF106" s="14">
        <f>F106+H106+J106+L106+N106+P106+R106+T106+V106+X106+Z106+AB106+AD106</f>
        <v>867</v>
      </c>
      <c r="AG106" s="15">
        <f>+AF106/E106</f>
        <v>86.7</v>
      </c>
      <c r="AH106" s="16">
        <f>IF(F106="",0,$G$95)+IF(H106="",0,$G$95)+IF(J106="",0,$G$95)+IF(L106="",0,$G$95)+IF(N106="",0,$G$95)+IF(P106="",0,$G$95)+IF(R106="",0,$G$95)+IF(T106="",0,$G$95)+IF(V106="",0,$G$95)+IF(X106="",0,$G$95)+IF(Z106="",0,$G$95)+IF(AB106="",0,$G$95)+IF(AD106="",0,$G$95)</f>
        <v>180</v>
      </c>
      <c r="AI106" s="15">
        <f>AF106/AH106</f>
        <v>4.8166666666666664</v>
      </c>
      <c r="AJ106" s="17">
        <v>11</v>
      </c>
    </row>
    <row r="107" spans="1:36" x14ac:dyDescent="0.2">
      <c r="A107" s="58" t="s">
        <v>162</v>
      </c>
      <c r="B107" s="58" t="s">
        <v>163</v>
      </c>
      <c r="C107" s="33">
        <f>+G107+I107+K107+M107+O107+Q107+S107+U107+W107+Y107+AA107+AC107+AE107</f>
        <v>125</v>
      </c>
      <c r="D107" s="12">
        <f>+C107/E107</f>
        <v>125</v>
      </c>
      <c r="E107" s="89">
        <f>COUNTA(F107,H107,J107,L107,N107,P107,R107,T107,V107,X107,Z107,AB107,AD107)</f>
        <v>1</v>
      </c>
      <c r="F107" s="49"/>
      <c r="G107" s="51"/>
      <c r="H107" s="49"/>
      <c r="I107" s="51"/>
      <c r="J107" s="49"/>
      <c r="K107" s="51"/>
      <c r="L107" s="49"/>
      <c r="M107" s="51"/>
      <c r="N107" s="49"/>
      <c r="O107" s="51"/>
      <c r="P107" s="49"/>
      <c r="Q107" s="51"/>
      <c r="R107" s="59"/>
      <c r="S107" s="51"/>
      <c r="T107" s="59"/>
      <c r="U107" s="51"/>
      <c r="V107" s="59"/>
      <c r="W107" s="51"/>
      <c r="X107" s="49">
        <v>87</v>
      </c>
      <c r="Y107" s="51">
        <v>125</v>
      </c>
      <c r="Z107" s="79"/>
      <c r="AA107" s="80"/>
      <c r="AB107" s="79"/>
      <c r="AC107" s="80"/>
      <c r="AD107" s="79"/>
      <c r="AE107" s="80"/>
      <c r="AF107" s="14">
        <f>F107+H107+J107+L107+N107+P107+R107+T107+V107+X107+Z107+AB107+AD107</f>
        <v>87</v>
      </c>
      <c r="AG107" s="15">
        <f>+AF107/E107</f>
        <v>87</v>
      </c>
      <c r="AH107" s="16">
        <f>IF(F107="",0,$G$95)+IF(H107="",0,$G$95)+IF(J107="",0,$G$95)+IF(L107="",0,$G$95)+IF(N107="",0,$G$95)+IF(P107="",0,$G$95)+IF(R107="",0,$G$95)+IF(T107="",0,$G$95)+IF(V107="",0,$G$95)+IF(X107="",0,$G$95)+IF(Z107="",0,$G$95)+IF(AB107="",0,$G$95)+IF(AD107="",0,$G$95)</f>
        <v>18</v>
      </c>
      <c r="AI107" s="15">
        <f>AF107/AH107</f>
        <v>4.833333333333333</v>
      </c>
      <c r="AJ107" s="17">
        <v>12</v>
      </c>
    </row>
    <row r="108" spans="1:36" x14ac:dyDescent="0.2">
      <c r="A108" s="58" t="s">
        <v>155</v>
      </c>
      <c r="B108" s="58" t="s">
        <v>156</v>
      </c>
      <c r="C108" s="33">
        <f>+G108+I108+K108+M108+O108+Q108+S108+U108+W108+Y108+AA108+AC108+AE108</f>
        <v>1247.5</v>
      </c>
      <c r="D108" s="12">
        <f>+C108/E108</f>
        <v>155.9375</v>
      </c>
      <c r="E108" s="89">
        <f>COUNTA(F108,H108,J108,L108,N108,P108,R108,T108,V108,X108,Z108,AB108,AD108)</f>
        <v>8</v>
      </c>
      <c r="F108" s="49">
        <v>99</v>
      </c>
      <c r="G108" s="51">
        <v>145</v>
      </c>
      <c r="H108" s="49">
        <v>97</v>
      </c>
      <c r="I108" s="51">
        <v>152.5</v>
      </c>
      <c r="J108" s="49"/>
      <c r="K108" s="51"/>
      <c r="L108" s="49">
        <v>95</v>
      </c>
      <c r="M108" s="51">
        <v>150</v>
      </c>
      <c r="N108" s="49">
        <v>77</v>
      </c>
      <c r="O108" s="51">
        <v>170</v>
      </c>
      <c r="P108" s="49">
        <v>98</v>
      </c>
      <c r="Q108" s="51">
        <v>150</v>
      </c>
      <c r="R108" s="59"/>
      <c r="S108" s="51"/>
      <c r="T108" s="59">
        <v>92</v>
      </c>
      <c r="U108" s="51">
        <v>155</v>
      </c>
      <c r="V108" s="59"/>
      <c r="W108" s="51"/>
      <c r="X108" s="49">
        <v>69</v>
      </c>
      <c r="Y108" s="51">
        <v>180</v>
      </c>
      <c r="Z108" s="79">
        <v>98</v>
      </c>
      <c r="AA108" s="80">
        <v>145</v>
      </c>
      <c r="AB108" s="79"/>
      <c r="AC108" s="80"/>
      <c r="AD108" s="79"/>
      <c r="AE108" s="80"/>
      <c r="AF108" s="14">
        <f>F108+H108+J108+L108+N108+P108+R108+T108+V108+X108+Z108+AB108+AD108</f>
        <v>725</v>
      </c>
      <c r="AG108" s="15">
        <f>+AF108/E108</f>
        <v>90.625</v>
      </c>
      <c r="AH108" s="16">
        <f>IF(F108="",0,$G$95)+IF(H108="",0,$G$95)+IF(J108="",0,$G$95)+IF(L108="",0,$G$95)+IF(N108="",0,$G$95)+IF(P108="",0,$G$95)+IF(R108="",0,$G$95)+IF(T108="",0,$G$95)+IF(V108="",0,$G$95)+IF(X108="",0,$G$95)+IF(Z108="",0,$G$95)+IF(AB108="",0,$G$95)+IF(AD108="",0,$G$95)</f>
        <v>144</v>
      </c>
      <c r="AI108" s="15">
        <f>AF108/AH108</f>
        <v>5.0347222222222223</v>
      </c>
      <c r="AJ108" s="17">
        <v>13</v>
      </c>
    </row>
    <row r="109" spans="1:36" x14ac:dyDescent="0.2">
      <c r="A109" s="58" t="s">
        <v>158</v>
      </c>
      <c r="B109" s="58" t="s">
        <v>103</v>
      </c>
      <c r="C109" s="33">
        <f>+G109+I109+K109+M109+O109+Q109+S109+U109+W109+Y109+AA109+AC109+AE109</f>
        <v>330</v>
      </c>
      <c r="D109" s="12">
        <f>+C109/E109</f>
        <v>165</v>
      </c>
      <c r="E109" s="89">
        <f>COUNTA(F109,H109,J109,L109,N109,P109,R109,T109,V109,X109,Z109,AB109,AD109)</f>
        <v>2</v>
      </c>
      <c r="F109" s="49"/>
      <c r="G109" s="51"/>
      <c r="H109" s="49"/>
      <c r="I109" s="51"/>
      <c r="J109" s="49"/>
      <c r="K109" s="51"/>
      <c r="L109" s="49"/>
      <c r="M109" s="51"/>
      <c r="N109" s="49"/>
      <c r="O109" s="51"/>
      <c r="P109" s="49"/>
      <c r="Q109" s="51"/>
      <c r="R109" s="59"/>
      <c r="S109" s="51"/>
      <c r="T109" s="59"/>
      <c r="U109" s="51"/>
      <c r="V109" s="59">
        <v>96</v>
      </c>
      <c r="W109" s="51">
        <v>160</v>
      </c>
      <c r="X109" s="49"/>
      <c r="Y109" s="51"/>
      <c r="Z109" s="79">
        <v>89</v>
      </c>
      <c r="AA109" s="80">
        <v>170</v>
      </c>
      <c r="AB109" s="79"/>
      <c r="AC109" s="80"/>
      <c r="AD109" s="79"/>
      <c r="AE109" s="80"/>
      <c r="AF109" s="14">
        <f>F109+H109+J109+L109+N109+P109+R109+T109+V109+X109+Z109+AB109+AD109</f>
        <v>185</v>
      </c>
      <c r="AG109" s="15">
        <f>+AF109/E109</f>
        <v>92.5</v>
      </c>
      <c r="AH109" s="16">
        <f>IF(F109="",0,$G$95)+IF(H109="",0,$G$95)+IF(J109="",0,$G$95)+IF(L109="",0,$G$95)+IF(N109="",0,$G$95)+IF(P109="",0,$G$95)+IF(R109="",0,$G$95)+IF(T109="",0,$G$95)+IF(V109="",0,$G$95)+IF(X109="",0,$G$95)+IF(Z109="",0,$G$95)+IF(AB109="",0,$G$95)+IF(AD109="",0,$G$95)</f>
        <v>36</v>
      </c>
      <c r="AI109" s="15">
        <f>AF109/AH109</f>
        <v>5.1388888888888893</v>
      </c>
      <c r="AJ109" s="17">
        <v>14</v>
      </c>
    </row>
    <row r="110" spans="1:36" x14ac:dyDescent="0.2">
      <c r="A110" s="58" t="s">
        <v>123</v>
      </c>
      <c r="B110" s="58" t="s">
        <v>105</v>
      </c>
      <c r="C110" s="33">
        <f>+G110+I110+K110+M110+O110+Q110+S110+U110+W110+Y110+AA110+AC110+AE110</f>
        <v>280</v>
      </c>
      <c r="D110" s="15">
        <f>+C110/E110</f>
        <v>140</v>
      </c>
      <c r="E110" s="89">
        <f>COUNTA(F110,H110,J110,L110,N110,P110,R110,T110,V110,X110,Z110,AB110,AD110)</f>
        <v>2</v>
      </c>
      <c r="F110" s="49"/>
      <c r="G110" s="51"/>
      <c r="H110" s="49"/>
      <c r="I110" s="51"/>
      <c r="J110" s="49"/>
      <c r="K110" s="51"/>
      <c r="L110" s="49"/>
      <c r="M110" s="51"/>
      <c r="N110" s="49"/>
      <c r="O110" s="51"/>
      <c r="P110" s="49"/>
      <c r="Q110" s="51"/>
      <c r="R110" s="59"/>
      <c r="S110" s="51"/>
      <c r="T110" s="59"/>
      <c r="U110" s="51"/>
      <c r="V110" s="59"/>
      <c r="W110" s="51"/>
      <c r="X110" s="49">
        <v>89</v>
      </c>
      <c r="Y110" s="51">
        <v>120</v>
      </c>
      <c r="Z110" s="79">
        <v>96</v>
      </c>
      <c r="AA110" s="80">
        <v>160</v>
      </c>
      <c r="AB110" s="79"/>
      <c r="AC110" s="80"/>
      <c r="AD110" s="79"/>
      <c r="AE110" s="80"/>
      <c r="AF110" s="14">
        <f>F110+H110+J110+L110+N110+P110+R110+T110+V110+X110+Z110+AB110+AD110</f>
        <v>185</v>
      </c>
      <c r="AG110" s="15">
        <f>+AF110/E110</f>
        <v>92.5</v>
      </c>
      <c r="AH110" s="16">
        <f>IF(F110="",0,$G$95)+IF(H110="",0,$G$95)+IF(J110="",0,$G$95)+IF(L110="",0,$G$95)+IF(N110="",0,$G$95)+IF(P110="",0,$G$95)+IF(R110="",0,$G$95)+IF(T110="",0,$G$95)+IF(V110="",0,$G$95)+IF(X110="",0,$G$95)+IF(Z110="",0,$G$95)+IF(AB110="",0,$G$95)+IF(AD110="",0,$G$95)</f>
        <v>36</v>
      </c>
      <c r="AI110" s="15">
        <f>AF110/AH110</f>
        <v>5.1388888888888893</v>
      </c>
      <c r="AJ110" s="17">
        <v>15</v>
      </c>
    </row>
    <row r="111" spans="1:36" x14ac:dyDescent="0.2">
      <c r="A111" s="58" t="s">
        <v>42</v>
      </c>
      <c r="B111" s="58" t="s">
        <v>19</v>
      </c>
      <c r="C111" s="92">
        <f>+G111+I111+K111+M111+O111+Q111+S111+U111+W111+Y111+AA111+AC111+AE111</f>
        <v>490</v>
      </c>
      <c r="D111" s="12">
        <f>+C111/E111</f>
        <v>122.5</v>
      </c>
      <c r="E111" s="89">
        <f>COUNTA(F111,H111,J111,L111,N111,P111,R111,T111,V111,X111,Z111,AB111,AD111)</f>
        <v>4</v>
      </c>
      <c r="F111" s="49"/>
      <c r="G111" s="51"/>
      <c r="H111" s="49"/>
      <c r="I111" s="51"/>
      <c r="J111" s="49"/>
      <c r="K111" s="51"/>
      <c r="L111" s="49"/>
      <c r="M111" s="51"/>
      <c r="N111" s="49"/>
      <c r="O111" s="51"/>
      <c r="P111" s="49"/>
      <c r="Q111" s="51"/>
      <c r="R111" s="59">
        <v>96</v>
      </c>
      <c r="S111" s="51">
        <v>167.5</v>
      </c>
      <c r="T111" s="59">
        <v>88</v>
      </c>
      <c r="U111" s="51">
        <v>167.5</v>
      </c>
      <c r="V111" s="59">
        <v>106</v>
      </c>
      <c r="W111" s="51">
        <v>155</v>
      </c>
      <c r="X111" s="49">
        <v>83</v>
      </c>
      <c r="Y111" s="51"/>
      <c r="Z111" s="79"/>
      <c r="AA111" s="80"/>
      <c r="AB111" s="79"/>
      <c r="AC111" s="80"/>
      <c r="AD111" s="79"/>
      <c r="AE111" s="80"/>
      <c r="AF111" s="14">
        <f>F111+H111+J111+L111+N111+P111+R111+T111+V111+X111+Z111+AB111+AD111</f>
        <v>373</v>
      </c>
      <c r="AG111" s="15">
        <f>+AF111/E111</f>
        <v>93.25</v>
      </c>
      <c r="AH111" s="16">
        <f>IF(F111="",0,$G$95)+IF(H111="",0,$G$95)+IF(J111="",0,$G$95)+IF(L111="",0,$G$95)+IF(N111="",0,$G$95)+IF(P111="",0,$G$95)+IF(R111="",0,$G$95)+IF(T111="",0,$G$95)+IF(V111="",0,$G$95)+IF(X111="",0,$G$95)+IF(Z111="",0,$G$95)+IF(AB111="",0,$G$95)+IF(AD111="",0,$G$95)</f>
        <v>72</v>
      </c>
      <c r="AI111" s="15">
        <f>AF111/AH111</f>
        <v>5.1805555555555554</v>
      </c>
      <c r="AJ111" s="17">
        <v>16</v>
      </c>
    </row>
    <row r="112" spans="1:36" x14ac:dyDescent="0.2">
      <c r="A112" s="19" t="s">
        <v>139</v>
      </c>
      <c r="B112" s="19" t="s">
        <v>157</v>
      </c>
      <c r="C112" s="33">
        <f>+G112+I112+K112+M112+O112+Q112+S112+U112+W112+Y112+AA112+AC112+AE112</f>
        <v>1250</v>
      </c>
      <c r="D112" s="12">
        <f>+C112/E112</f>
        <v>156.25</v>
      </c>
      <c r="E112" s="89">
        <f>COUNTA(F112,H112,J112,L112,N112,P112,R112,T112,V112,X112,Z112,AB112,AD112)</f>
        <v>8</v>
      </c>
      <c r="F112" s="49">
        <v>93</v>
      </c>
      <c r="G112" s="51">
        <v>155</v>
      </c>
      <c r="H112" s="49">
        <v>97</v>
      </c>
      <c r="I112" s="51">
        <v>152.5</v>
      </c>
      <c r="J112" s="49">
        <v>100</v>
      </c>
      <c r="K112" s="51">
        <v>142.5</v>
      </c>
      <c r="L112" s="49">
        <v>93</v>
      </c>
      <c r="M112" s="51">
        <v>160</v>
      </c>
      <c r="N112" s="49">
        <v>80</v>
      </c>
      <c r="O112" s="51">
        <v>160</v>
      </c>
      <c r="P112" s="49"/>
      <c r="Q112" s="51"/>
      <c r="R112" s="59">
        <v>98</v>
      </c>
      <c r="S112" s="51">
        <v>160</v>
      </c>
      <c r="T112" s="59">
        <v>90</v>
      </c>
      <c r="U112" s="51">
        <v>160</v>
      </c>
      <c r="V112" s="59">
        <v>96</v>
      </c>
      <c r="W112" s="51">
        <v>160</v>
      </c>
      <c r="X112" s="49"/>
      <c r="Y112" s="51"/>
      <c r="Z112" s="79"/>
      <c r="AA112" s="80"/>
      <c r="AB112" s="79"/>
      <c r="AC112" s="80"/>
      <c r="AD112" s="79"/>
      <c r="AE112" s="80"/>
      <c r="AF112" s="14">
        <f>F112+H112+J112+L112+N112+P112+R112+T112+V112+X112+Z112+AB112+AD112</f>
        <v>747</v>
      </c>
      <c r="AG112" s="15">
        <f>+AF112/E112</f>
        <v>93.375</v>
      </c>
      <c r="AH112" s="16">
        <f>IF(F112="",0,$G$95)+IF(H112="",0,$G$95)+IF(J112="",0,$G$95)+IF(L112="",0,$G$95)+IF(N112="",0,$G$95)+IF(P112="",0,$G$95)+IF(R112="",0,$G$95)+IF(T112="",0,$G$95)+IF(V112="",0,$G$95)+IF(X112="",0,$G$95)+IF(Z112="",0,$G$95)+IF(AB112="",0,$G$95)+IF(AD112="",0,$G$95)</f>
        <v>144</v>
      </c>
      <c r="AI112" s="15">
        <f>AF112/AH112</f>
        <v>5.1875</v>
      </c>
      <c r="AJ112" s="17">
        <v>17</v>
      </c>
    </row>
    <row r="113" spans="1:36" x14ac:dyDescent="0.2">
      <c r="A113" s="58" t="s">
        <v>159</v>
      </c>
      <c r="B113" s="58" t="s">
        <v>160</v>
      </c>
      <c r="C113" s="33">
        <f>+G113+I113+K113+M113+O113+Q113+S113+U113+W113+Y113+AA113+AC113+AE113</f>
        <v>897.5</v>
      </c>
      <c r="D113" s="12">
        <f>+C113/E113</f>
        <v>149.58333333333334</v>
      </c>
      <c r="E113" s="89">
        <f>COUNTA(F113,H113,J113,L113,N113,P113,R113,T113,V113,X113,Z113,AB113,AD113)</f>
        <v>6</v>
      </c>
      <c r="F113" s="49">
        <v>97</v>
      </c>
      <c r="G113" s="51">
        <v>150</v>
      </c>
      <c r="H113" s="49">
        <v>104</v>
      </c>
      <c r="I113" s="51">
        <v>145</v>
      </c>
      <c r="J113" s="49"/>
      <c r="K113" s="51"/>
      <c r="L113" s="49">
        <v>94</v>
      </c>
      <c r="M113" s="51">
        <v>155</v>
      </c>
      <c r="N113" s="49"/>
      <c r="O113" s="51"/>
      <c r="P113" s="49">
        <v>95</v>
      </c>
      <c r="Q113" s="51">
        <v>150</v>
      </c>
      <c r="R113" s="59"/>
      <c r="S113" s="51"/>
      <c r="T113" s="59"/>
      <c r="U113" s="51"/>
      <c r="V113" s="59">
        <v>96</v>
      </c>
      <c r="W113" s="51">
        <v>160</v>
      </c>
      <c r="X113" s="49">
        <v>79</v>
      </c>
      <c r="Y113" s="51">
        <v>137.5</v>
      </c>
      <c r="Z113" s="79"/>
      <c r="AA113" s="80"/>
      <c r="AB113" s="79"/>
      <c r="AC113" s="80"/>
      <c r="AD113" s="79"/>
      <c r="AE113" s="80"/>
      <c r="AF113" s="14">
        <f>F113+H113+J113+L113+N113+P113+R113+T113+V113+X113+Z113+AB113+AD113</f>
        <v>565</v>
      </c>
      <c r="AG113" s="15">
        <f>+AF113/E113</f>
        <v>94.166666666666671</v>
      </c>
      <c r="AH113" s="16">
        <f>IF(F113="",0,$G$95)+IF(H113="",0,$G$95)+IF(J113="",0,$G$95)+IF(L113="",0,$G$95)+IF(N113="",0,$G$95)+IF(P113="",0,$G$95)+IF(R113="",0,$G$95)+IF(T113="",0,$G$95)+IF(V113="",0,$G$95)+IF(X113="",0,$G$95)+IF(Z113="",0,$G$95)+IF(AB113="",0,$G$95)+IF(AD113="",0,$G$95)</f>
        <v>108</v>
      </c>
      <c r="AI113" s="15">
        <f>AF113/AH113</f>
        <v>5.2314814814814818</v>
      </c>
      <c r="AJ113" s="17">
        <v>18</v>
      </c>
    </row>
    <row r="114" spans="1:36" x14ac:dyDescent="0.2">
      <c r="A114" s="58" t="s">
        <v>36</v>
      </c>
      <c r="B114" s="58" t="s">
        <v>99</v>
      </c>
      <c r="C114" s="33">
        <f>+G114+I114+K114+M114+O114+Q114+S114+U114+W114+Y114+AA114+AC114+AE114</f>
        <v>1075</v>
      </c>
      <c r="D114" s="12">
        <f>+C114/E114</f>
        <v>153.57142857142858</v>
      </c>
      <c r="E114" s="89">
        <f>COUNTA(F114,H114,J114,L114,N114,P114,R114,T114,V114,X114,Z114,AB114,AD114)</f>
        <v>7</v>
      </c>
      <c r="F114" s="49"/>
      <c r="G114" s="51"/>
      <c r="H114" s="49">
        <v>96</v>
      </c>
      <c r="I114" s="51">
        <v>160</v>
      </c>
      <c r="J114" s="49">
        <v>100</v>
      </c>
      <c r="K114" s="51">
        <v>142.5</v>
      </c>
      <c r="L114" s="49">
        <v>102</v>
      </c>
      <c r="M114" s="51">
        <v>145</v>
      </c>
      <c r="N114" s="49"/>
      <c r="O114" s="51"/>
      <c r="P114" s="49">
        <v>90</v>
      </c>
      <c r="Q114" s="51">
        <v>165</v>
      </c>
      <c r="R114" s="59">
        <v>105</v>
      </c>
      <c r="S114" s="51">
        <v>155</v>
      </c>
      <c r="T114" s="59"/>
      <c r="U114" s="51"/>
      <c r="V114" s="59">
        <v>95</v>
      </c>
      <c r="W114" s="51">
        <v>170</v>
      </c>
      <c r="X114" s="49">
        <v>79</v>
      </c>
      <c r="Y114" s="51">
        <v>137.5</v>
      </c>
      <c r="Z114" s="79"/>
      <c r="AA114" s="80"/>
      <c r="AB114" s="79"/>
      <c r="AC114" s="80"/>
      <c r="AD114" s="79"/>
      <c r="AE114" s="80"/>
      <c r="AF114" s="14">
        <f>F114+H114+J114+L114+N114+P114+R114+T114+V114+X114+Z114+AB114+AD114</f>
        <v>667</v>
      </c>
      <c r="AG114" s="15">
        <f>+AF114/E114</f>
        <v>95.285714285714292</v>
      </c>
      <c r="AH114" s="16">
        <f>IF(F114="",0,$G$95)+IF(H114="",0,$G$95)+IF(J114="",0,$G$95)+IF(L114="",0,$G$95)+IF(N114="",0,$G$95)+IF(P114="",0,$G$95)+IF(R114="",0,$G$95)+IF(T114="",0,$G$95)+IF(V114="",0,$G$95)+IF(X114="",0,$G$95)+IF(Z114="",0,$G$95)+IF(AB114="",0,$G$95)+IF(AD114="",0,$G$95)</f>
        <v>126</v>
      </c>
      <c r="AI114" s="15">
        <f>AF114/AH114</f>
        <v>5.2936507936507935</v>
      </c>
      <c r="AJ114" s="17">
        <v>19</v>
      </c>
    </row>
    <row r="115" spans="1:36" x14ac:dyDescent="0.2">
      <c r="A115" s="58" t="s">
        <v>181</v>
      </c>
      <c r="B115" s="58" t="s">
        <v>182</v>
      </c>
      <c r="C115" s="33">
        <f>+G115+I115+K115+M115+O115+Q115+S115+U115+W115+Y115+AA115+AC115+AE115</f>
        <v>0</v>
      </c>
      <c r="D115" s="12">
        <f>+C115/E115</f>
        <v>0</v>
      </c>
      <c r="E115" s="89">
        <f>COUNTA(F115,H115,J115,L115,N115,P115,R115,T115,V115,X115,Z115,AB115,AD115)</f>
        <v>1</v>
      </c>
      <c r="F115" s="49">
        <v>96</v>
      </c>
      <c r="G115" s="51"/>
      <c r="H115" s="81"/>
      <c r="I115" s="82"/>
      <c r="J115" s="81"/>
      <c r="K115" s="82"/>
      <c r="L115" s="81"/>
      <c r="M115" s="82"/>
      <c r="N115" s="81"/>
      <c r="O115" s="82"/>
      <c r="P115" s="81"/>
      <c r="Q115" s="82"/>
      <c r="R115" s="81"/>
      <c r="S115" s="82"/>
      <c r="T115" s="81"/>
      <c r="U115" s="82"/>
      <c r="V115" s="81"/>
      <c r="W115" s="82"/>
      <c r="X115" s="81"/>
      <c r="Y115" s="82"/>
      <c r="Z115" s="79"/>
      <c r="AA115" s="80"/>
      <c r="AB115" s="79"/>
      <c r="AC115" s="80"/>
      <c r="AD115" s="79"/>
      <c r="AE115" s="80"/>
      <c r="AF115" s="14">
        <f>F115+H115+J115+L115+N115+P115+R115+T115+V115+X115+Z115+AB115+AD115</f>
        <v>96</v>
      </c>
      <c r="AG115" s="15">
        <f>+AF115/E115</f>
        <v>96</v>
      </c>
      <c r="AH115" s="16">
        <f>IF(F115="",0,$G$95)+IF(H115="",0,$G$95)+IF(J115="",0,$G$95)+IF(L115="",0,$G$95)+IF(N115="",0,$G$95)+IF(P115="",0,$G$95)+IF(R115="",0,$G$95)+IF(T115="",0,$G$95)+IF(V115="",0,$G$95)+IF(X115="",0,$G$95)+IF(Z115="",0,$G$95)+IF(AB115="",0,$G$95)+IF(AD115="",0,$G$95)</f>
        <v>18</v>
      </c>
      <c r="AI115" s="15">
        <f>AF115/AH115</f>
        <v>5.333333333333333</v>
      </c>
      <c r="AJ115" s="17">
        <v>20</v>
      </c>
    </row>
    <row r="116" spans="1:36" x14ac:dyDescent="0.2">
      <c r="A116" s="93" t="s">
        <v>106</v>
      </c>
      <c r="B116" s="93" t="s">
        <v>107</v>
      </c>
      <c r="C116" s="33"/>
      <c r="D116" s="12">
        <f>+C116/E116</f>
        <v>0</v>
      </c>
      <c r="E116" s="89">
        <f>COUNTA(F116,H116,J116,L116,N116,P116,R116,T116,V116,X116,Z116,AB116,AD116)</f>
        <v>1</v>
      </c>
      <c r="F116" s="85"/>
      <c r="G116" s="82"/>
      <c r="H116" s="81"/>
      <c r="I116" s="82"/>
      <c r="J116" s="81"/>
      <c r="K116" s="82"/>
      <c r="L116" s="81"/>
      <c r="M116" s="82"/>
      <c r="N116" s="81"/>
      <c r="O116" s="82"/>
      <c r="P116" s="81"/>
      <c r="Q116" s="82"/>
      <c r="R116" s="81"/>
      <c r="S116" s="82"/>
      <c r="T116" s="81"/>
      <c r="U116" s="82"/>
      <c r="V116" s="81"/>
      <c r="W116" s="82"/>
      <c r="X116" s="81"/>
      <c r="Y116" s="82"/>
      <c r="Z116" s="79">
        <v>97</v>
      </c>
      <c r="AA116" s="80">
        <v>152.5</v>
      </c>
      <c r="AB116" s="79"/>
      <c r="AC116" s="80"/>
      <c r="AD116" s="79"/>
      <c r="AE116" s="80"/>
      <c r="AF116" s="14">
        <f>F116+H116+J116+L116+N116+P116+R116+T116+V116+X116+Z116+AB116+AD116</f>
        <v>97</v>
      </c>
      <c r="AG116" s="15">
        <f>+AF116/E116</f>
        <v>97</v>
      </c>
      <c r="AH116" s="16">
        <f>IF(F116="",0,$G$95)+IF(H116="",0,$G$95)+IF(J116="",0,$G$95)+IF(L116="",0,$G$95)+IF(N116="",0,$G$95)+IF(P116="",0,$G$95)+IF(R116="",0,$G$95)+IF(T116="",0,$G$95)+IF(V116="",0,$G$95)+IF(X116="",0,$G$95)+IF(Z116="",0,$G$95)+IF(AB116="",0,$G$95)+IF(AD116="",0,$G$95)</f>
        <v>18</v>
      </c>
      <c r="AI116" s="15">
        <f>AF116/AH116</f>
        <v>5.3888888888888893</v>
      </c>
      <c r="AJ116" s="17">
        <v>21</v>
      </c>
    </row>
    <row r="117" spans="1:36" x14ac:dyDescent="0.2">
      <c r="A117" s="93" t="s">
        <v>286</v>
      </c>
      <c r="B117" s="93" t="s">
        <v>161</v>
      </c>
      <c r="C117" s="33">
        <f>+G117+I117+K117+M117+O117+Q117+S117+U117+W117+Y117+AA117+AC117+AE117</f>
        <v>255</v>
      </c>
      <c r="D117" s="12">
        <f>+C117/E117</f>
        <v>127.5</v>
      </c>
      <c r="E117" s="89">
        <f>COUNTA(F117,H117,J117,L117,N117,P117,R117,T117,V117,X117,Z117,AB117,AD117)</f>
        <v>2</v>
      </c>
      <c r="F117" s="49"/>
      <c r="G117" s="51"/>
      <c r="H117" s="49"/>
      <c r="I117" s="51"/>
      <c r="J117" s="49"/>
      <c r="K117" s="51"/>
      <c r="L117" s="49"/>
      <c r="M117" s="51"/>
      <c r="N117" s="49"/>
      <c r="O117" s="51"/>
      <c r="P117" s="49"/>
      <c r="Q117" s="51"/>
      <c r="R117" s="59"/>
      <c r="S117" s="51"/>
      <c r="T117" s="59"/>
      <c r="U117" s="51"/>
      <c r="V117" s="59"/>
      <c r="W117" s="51"/>
      <c r="X117" s="49">
        <v>83</v>
      </c>
      <c r="Y117" s="51">
        <v>130</v>
      </c>
      <c r="Z117" s="79">
        <v>113</v>
      </c>
      <c r="AA117" s="80">
        <v>125</v>
      </c>
      <c r="AB117" s="79"/>
      <c r="AC117" s="80"/>
      <c r="AD117" s="79"/>
      <c r="AE117" s="80"/>
      <c r="AF117" s="14">
        <f>F117+H117+J117+L117+N117+P117+R117+T117+V117+X117+Z117+AB117+AD117</f>
        <v>196</v>
      </c>
      <c r="AG117" s="15">
        <f>+AF117/E117</f>
        <v>98</v>
      </c>
      <c r="AH117" s="16">
        <f>IF(F117="",0,$G$95)+IF(H117="",0,$G$95)+IF(J117="",0,$G$95)+IF(L117="",0,$G$95)+IF(N117="",0,$G$95)+IF(P117="",0,$G$95)+IF(R117="",0,$G$95)+IF(T117="",0,$G$95)+IF(V117="",0,$G$95)+IF(X117="",0,$G$95)+IF(Z117="",0,$G$95)+IF(AB117="",0,$G$95)+IF(AD117="",0,$G$95)</f>
        <v>36</v>
      </c>
      <c r="AI117" s="15">
        <f>AF117/AH117</f>
        <v>5.4444444444444446</v>
      </c>
      <c r="AJ117" s="17">
        <v>22</v>
      </c>
    </row>
    <row r="118" spans="1:36" x14ac:dyDescent="0.2">
      <c r="A118" s="13" t="s">
        <v>108</v>
      </c>
      <c r="B118" s="13" t="s">
        <v>22</v>
      </c>
      <c r="C118" s="33">
        <f>+G118+I118+K118+M118+O118+Q118+S118+U118+W118+Y118+AA118+AC118+AE118</f>
        <v>290</v>
      </c>
      <c r="D118" s="12">
        <f>+C118/E118</f>
        <v>145</v>
      </c>
      <c r="E118" s="89">
        <f>COUNTA(F118,H118,J118,L118,N118,P118,R118,T118,V118,X118,Z118,AB118,AD118)</f>
        <v>2</v>
      </c>
      <c r="F118" s="49"/>
      <c r="G118" s="51"/>
      <c r="H118" s="49"/>
      <c r="I118" s="51"/>
      <c r="J118" s="49">
        <v>99</v>
      </c>
      <c r="K118" s="51">
        <v>150</v>
      </c>
      <c r="L118" s="81"/>
      <c r="M118" s="82"/>
      <c r="N118" s="81"/>
      <c r="O118" s="82"/>
      <c r="P118" s="81"/>
      <c r="Q118" s="82"/>
      <c r="R118" s="81"/>
      <c r="S118" s="82"/>
      <c r="T118" s="81"/>
      <c r="U118" s="82"/>
      <c r="V118" s="81"/>
      <c r="W118" s="82"/>
      <c r="X118" s="81"/>
      <c r="Y118" s="82"/>
      <c r="Z118" s="79">
        <v>104</v>
      </c>
      <c r="AA118" s="80">
        <v>140</v>
      </c>
      <c r="AB118" s="79"/>
      <c r="AC118" s="80"/>
      <c r="AD118" s="79"/>
      <c r="AE118" s="80"/>
      <c r="AF118" s="14">
        <f>F118+H118+J118+L118+N118+P118+R118+T118+V118+X118+Z118+AB118+AD118</f>
        <v>203</v>
      </c>
      <c r="AG118" s="15">
        <f>+AF118/E118</f>
        <v>101.5</v>
      </c>
      <c r="AH118" s="16">
        <f>IF(F118="",0,$G$95)+IF(H118="",0,$G$95)+IF(J118="",0,$G$95)+IF(L118="",0,$G$95)+IF(N118="",0,$G$95)+IF(P118="",0,$G$95)+IF(R118="",0,$G$95)+IF(T118="",0,$G$95)+IF(V118="",0,$G$95)+IF(X118="",0,$G$95)+IF(Z118="",0,$G$95)+IF(AB118="",0,$G$95)+IF(AD118="",0,$G$95)</f>
        <v>36</v>
      </c>
      <c r="AI118" s="15">
        <f>AF118/AH118</f>
        <v>5.6388888888888893</v>
      </c>
      <c r="AJ118" s="17">
        <v>23</v>
      </c>
    </row>
    <row r="119" spans="1:36" x14ac:dyDescent="0.2">
      <c r="A119" s="60" t="s">
        <v>67</v>
      </c>
      <c r="B119" s="60" t="s">
        <v>167</v>
      </c>
      <c r="C119" s="33">
        <f>+G119+I119+K119+M119+O119+Q119+S119+U119+W119+Y119+AA119+AC119+AE119</f>
        <v>592.5</v>
      </c>
      <c r="D119" s="12">
        <f>+C119/E119</f>
        <v>148.125</v>
      </c>
      <c r="E119" s="89">
        <f>COUNTA(F119,H119,J119,L119,N119,P119,R119,T119,V119,X119,Z119,AB119,AD119)</f>
        <v>4</v>
      </c>
      <c r="F119" s="49"/>
      <c r="G119" s="51"/>
      <c r="H119" s="49"/>
      <c r="I119" s="51"/>
      <c r="J119" s="49"/>
      <c r="K119" s="51"/>
      <c r="L119" s="49"/>
      <c r="M119" s="51"/>
      <c r="N119" s="49">
        <v>88</v>
      </c>
      <c r="O119" s="51">
        <v>150</v>
      </c>
      <c r="P119" s="49">
        <v>114</v>
      </c>
      <c r="Q119" s="51">
        <v>140</v>
      </c>
      <c r="R119" s="59">
        <v>108</v>
      </c>
      <c r="S119" s="51">
        <v>150</v>
      </c>
      <c r="T119" s="59"/>
      <c r="U119" s="51"/>
      <c r="V119" s="59"/>
      <c r="W119" s="51"/>
      <c r="X119" s="49"/>
      <c r="Y119" s="51"/>
      <c r="Z119" s="79">
        <v>97</v>
      </c>
      <c r="AA119" s="80">
        <v>152.5</v>
      </c>
      <c r="AB119" s="79"/>
      <c r="AC119" s="80"/>
      <c r="AD119" s="79"/>
      <c r="AE119" s="80"/>
      <c r="AF119" s="14">
        <f>F119+H119+J119+L119+N119+P119+R119+T119+V119+X119+Z119+AB119+AD119</f>
        <v>407</v>
      </c>
      <c r="AG119" s="15">
        <f>+AF119/E119</f>
        <v>101.75</v>
      </c>
      <c r="AH119" s="16">
        <f>IF(F119="",0,$G$95)+IF(H119="",0,$G$95)+IF(J119="",0,$G$95)+IF(L119="",0,$G$95)+IF(N119="",0,$G$95)+IF(P119="",0,$G$95)+IF(R119="",0,$G$95)+IF(T119="",0,$G$95)+IF(V119="",0,$G$95)+IF(X119="",0,$G$95)+IF(Z119="",0,$G$95)+IF(AB119="",0,$G$95)+IF(AD119="",0,$G$95)</f>
        <v>72</v>
      </c>
      <c r="AI119" s="15">
        <f>AF119/AH119</f>
        <v>5.6527777777777777</v>
      </c>
      <c r="AJ119" s="17">
        <v>24</v>
      </c>
    </row>
    <row r="120" spans="1:36" x14ac:dyDescent="0.2">
      <c r="A120" s="13" t="s">
        <v>164</v>
      </c>
      <c r="B120" s="13" t="s">
        <v>165</v>
      </c>
      <c r="C120" s="33">
        <f>+G120+I120+K120+M120+O120+Q120+S120+U120+W120+Y120+AA120+AC120+AE120</f>
        <v>285</v>
      </c>
      <c r="D120" s="12">
        <f>+C120/E120</f>
        <v>142.5</v>
      </c>
      <c r="E120" s="89">
        <f>COUNTA(F120,H120,J120,L120,N120,P120,R120,T120,V120,X120,Z120,AB120,AD120)</f>
        <v>2</v>
      </c>
      <c r="F120" s="49"/>
      <c r="G120" s="51"/>
      <c r="H120" s="49"/>
      <c r="I120" s="51"/>
      <c r="J120" s="49"/>
      <c r="K120" s="51"/>
      <c r="L120" s="49">
        <v>108</v>
      </c>
      <c r="M120" s="51">
        <v>140</v>
      </c>
      <c r="N120" s="49"/>
      <c r="O120" s="51"/>
      <c r="P120" s="49">
        <v>104</v>
      </c>
      <c r="Q120" s="51">
        <v>145</v>
      </c>
      <c r="R120" s="59"/>
      <c r="S120" s="51"/>
      <c r="T120" s="59"/>
      <c r="U120" s="51"/>
      <c r="V120" s="59"/>
      <c r="W120" s="51"/>
      <c r="X120" s="49"/>
      <c r="Y120" s="51"/>
      <c r="Z120" s="79"/>
      <c r="AA120" s="80"/>
      <c r="AB120" s="79"/>
      <c r="AC120" s="80"/>
      <c r="AD120" s="79"/>
      <c r="AE120" s="80"/>
      <c r="AF120" s="14">
        <f>F120+H120+J120+L120+N120+P120+R120+T120+V120+X120+Z120+AB120+AD120</f>
        <v>212</v>
      </c>
      <c r="AG120" s="15">
        <f>+AF120/E120</f>
        <v>106</v>
      </c>
      <c r="AH120" s="16">
        <f>IF(F120="",0,$G$95)+IF(H120="",0,$G$95)+IF(J120="",0,$G$95)+IF(L120="",0,$G$95)+IF(N120="",0,$G$95)+IF(P120="",0,$G$95)+IF(R120="",0,$G$95)+IF(T120="",0,$G$95)+IF(V120="",0,$G$95)+IF(X120="",0,$G$95)+IF(Z120="",0,$G$95)+IF(AB120="",0,$G$95)+IF(AD120="",0,$G$95)</f>
        <v>36</v>
      </c>
      <c r="AI120" s="15">
        <f>AF120/AH120</f>
        <v>5.8888888888888893</v>
      </c>
      <c r="AJ120" s="17">
        <v>25</v>
      </c>
    </row>
    <row r="121" spans="1:36" x14ac:dyDescent="0.2">
      <c r="A121" s="58" t="s">
        <v>132</v>
      </c>
      <c r="B121" s="58" t="s">
        <v>166</v>
      </c>
      <c r="C121" s="33">
        <f>+G121+I121+K121+M121+O121+Q121+S121+U121+W121+Y121+AA121+AC121+AE121</f>
        <v>150</v>
      </c>
      <c r="D121" s="12">
        <f>+C121/E121</f>
        <v>150</v>
      </c>
      <c r="E121" s="89">
        <f>COUNTA(F121,H121,J121,L121,N121,P121,R121,T121,V121,X121,Z121,AB121,AD121)</f>
        <v>1</v>
      </c>
      <c r="F121" s="49"/>
      <c r="G121" s="51"/>
      <c r="H121" s="49"/>
      <c r="I121" s="51"/>
      <c r="J121" s="49"/>
      <c r="K121" s="51"/>
      <c r="L121" s="49"/>
      <c r="M121" s="51"/>
      <c r="N121" s="49"/>
      <c r="O121" s="51"/>
      <c r="P121" s="49"/>
      <c r="Q121" s="51"/>
      <c r="R121" s="59"/>
      <c r="S121" s="51"/>
      <c r="T121" s="59"/>
      <c r="U121" s="51"/>
      <c r="V121" s="59">
        <v>108</v>
      </c>
      <c r="W121" s="51">
        <v>150</v>
      </c>
      <c r="X121" s="49"/>
      <c r="Y121" s="51"/>
      <c r="Z121" s="79"/>
      <c r="AA121" s="80"/>
      <c r="AB121" s="79"/>
      <c r="AC121" s="80"/>
      <c r="AD121" s="79"/>
      <c r="AE121" s="80"/>
      <c r="AF121" s="14">
        <f>F121+H121+J121+L121+N121+P121+R121+T121+V121+X121+Z121+AB121+AD121</f>
        <v>108</v>
      </c>
      <c r="AG121" s="15">
        <f>+AF121/E121</f>
        <v>108</v>
      </c>
      <c r="AH121" s="16">
        <f>IF(F121="",0,$G$95)+IF(H121="",0,$G$95)+IF(J121="",0,$G$95)+IF(L121="",0,$G$95)+IF(N121="",0,$G$95)+IF(P121="",0,$G$95)+IF(R121="",0,$G$95)+IF(T121="",0,$G$95)+IF(V121="",0,$G$95)+IF(X121="",0,$G$95)+IF(Z121="",0,$G$95)+IF(AB121="",0,$G$95)+IF(AD121="",0,$G$95)</f>
        <v>18</v>
      </c>
      <c r="AI121" s="15">
        <f>AF121/AH121</f>
        <v>6</v>
      </c>
      <c r="AJ121" s="17">
        <v>26</v>
      </c>
    </row>
    <row r="122" spans="1:36" x14ac:dyDescent="0.2">
      <c r="A122" s="58" t="s">
        <v>168</v>
      </c>
      <c r="B122" s="58" t="s">
        <v>169</v>
      </c>
      <c r="C122" s="33">
        <f>+G122+I122+K122+M122+O122+Q122+S122+U122+W122+Y122+AA122+AC122+AE122</f>
        <v>277.5</v>
      </c>
      <c r="D122" s="12">
        <f>+C122/E122</f>
        <v>138.75</v>
      </c>
      <c r="E122" s="89">
        <f>COUNTA(F122,H122,J122,L122,N122,P122,R122,T122,V122,X122,Z122,AB122,AD122)</f>
        <v>2</v>
      </c>
      <c r="F122" s="49"/>
      <c r="G122" s="51"/>
      <c r="H122" s="49">
        <v>122</v>
      </c>
      <c r="I122" s="51">
        <v>122.5</v>
      </c>
      <c r="J122" s="49">
        <v>96</v>
      </c>
      <c r="K122" s="51">
        <v>155</v>
      </c>
      <c r="L122" s="49"/>
      <c r="M122" s="51"/>
      <c r="N122" s="49"/>
      <c r="O122" s="51"/>
      <c r="P122" s="49"/>
      <c r="Q122" s="51"/>
      <c r="R122" s="59"/>
      <c r="S122" s="51"/>
      <c r="T122" s="59"/>
      <c r="U122" s="51"/>
      <c r="V122" s="59"/>
      <c r="W122" s="51"/>
      <c r="X122" s="49"/>
      <c r="Y122" s="51"/>
      <c r="Z122" s="79"/>
      <c r="AA122" s="80"/>
      <c r="AB122" s="79"/>
      <c r="AC122" s="80"/>
      <c r="AD122" s="79"/>
      <c r="AE122" s="80"/>
      <c r="AF122" s="14">
        <f>F122+H122+J122+L122+N122+P122+R122+T122+V122+X122+Z122+AB122+AD122</f>
        <v>218</v>
      </c>
      <c r="AG122" s="15">
        <f>+AF122/E122</f>
        <v>109</v>
      </c>
      <c r="AH122" s="16">
        <f>IF(F122="",0,$G$95)+IF(H122="",0,$G$95)+IF(J122="",0,$G$95)+IF(L122="",0,$G$95)+IF(N122="",0,$G$95)+IF(P122="",0,$G$95)+IF(R122="",0,$G$95)+IF(T122="",0,$G$95)+IF(V122="",0,$G$95)+IF(X122="",0,$G$95)+IF(Z122="",0,$G$95)+IF(AB122="",0,$G$95)+IF(AD122="",0,$G$95)</f>
        <v>36</v>
      </c>
      <c r="AI122" s="15">
        <f>AF122/AH122</f>
        <v>6.0555555555555554</v>
      </c>
      <c r="AJ122" s="17">
        <v>27</v>
      </c>
    </row>
    <row r="123" spans="1:36" x14ac:dyDescent="0.2">
      <c r="A123" s="64" t="s">
        <v>170</v>
      </c>
      <c r="B123" s="64" t="s">
        <v>171</v>
      </c>
      <c r="C123" s="33">
        <f>+G123+I123+K123+M123+O123+Q123+S123+U123+W123+Y123+AA123+AC123+AE123</f>
        <v>140</v>
      </c>
      <c r="D123" s="12">
        <f>+C123/E123</f>
        <v>140</v>
      </c>
      <c r="E123" s="89">
        <f>COUNTA(F123,H123,J123,L123,N123,P123,R123,T123,V123,X123,Z123,AB123,AD123)</f>
        <v>1</v>
      </c>
      <c r="F123" s="49"/>
      <c r="G123" s="51"/>
      <c r="H123" s="49">
        <v>110</v>
      </c>
      <c r="I123" s="51">
        <v>140</v>
      </c>
      <c r="J123" s="49"/>
      <c r="K123" s="51"/>
      <c r="L123" s="49"/>
      <c r="M123" s="51"/>
      <c r="N123" s="49"/>
      <c r="O123" s="51"/>
      <c r="P123" s="49"/>
      <c r="Q123" s="51"/>
      <c r="R123" s="59"/>
      <c r="S123" s="51"/>
      <c r="T123" s="59"/>
      <c r="U123" s="51"/>
      <c r="V123" s="59"/>
      <c r="W123" s="51"/>
      <c r="X123" s="49"/>
      <c r="Y123" s="51"/>
      <c r="Z123" s="79"/>
      <c r="AA123" s="80"/>
      <c r="AB123" s="79"/>
      <c r="AC123" s="80"/>
      <c r="AD123" s="79"/>
      <c r="AE123" s="80"/>
      <c r="AF123" s="14">
        <f>F123+H123+J123+L123+N123+P123+R123+T123+V123+X123+Z123+AB123+AD123</f>
        <v>110</v>
      </c>
      <c r="AG123" s="15">
        <f>+AF123/E123</f>
        <v>110</v>
      </c>
      <c r="AH123" s="16">
        <f>IF(F123="",0,$G$95)+IF(H123="",0,$G$95)+IF(J123="",0,$G$95)+IF(L123="",0,$G$95)+IF(N123="",0,$G$95)+IF(P123="",0,$G$95)+IF(R123="",0,$G$95)+IF(T123="",0,$G$95)+IF(V123="",0,$G$95)+IF(X123="",0,$G$95)+IF(Z123="",0,$G$95)+IF(AB123="",0,$G$95)+IF(AD123="",0,$G$95)</f>
        <v>18</v>
      </c>
      <c r="AI123" s="15">
        <f>AF123/AH123</f>
        <v>6.1111111111111107</v>
      </c>
      <c r="AJ123" s="17">
        <v>28</v>
      </c>
    </row>
    <row r="124" spans="1:36" x14ac:dyDescent="0.2">
      <c r="A124" s="58" t="s">
        <v>100</v>
      </c>
      <c r="B124" s="58" t="s">
        <v>172</v>
      </c>
      <c r="C124" s="33">
        <f>+G124+I124+K124+M124+O124+Q124+S124+U124+W124+Y124+AA124+AC124+AE124</f>
        <v>135</v>
      </c>
      <c r="D124" s="12">
        <f>+C124/E124</f>
        <v>135</v>
      </c>
      <c r="E124" s="89">
        <f>COUNTA(F124,H124,J124,L124,N124,P124,R124,T124,V124,X124,Z124,AB124,AD124)</f>
        <v>1</v>
      </c>
      <c r="F124" s="49"/>
      <c r="G124" s="51"/>
      <c r="H124" s="49"/>
      <c r="I124" s="51"/>
      <c r="J124" s="49"/>
      <c r="K124" s="51"/>
      <c r="L124" s="49">
        <v>110</v>
      </c>
      <c r="M124" s="51">
        <v>135</v>
      </c>
      <c r="N124" s="49"/>
      <c r="O124" s="51"/>
      <c r="P124" s="49"/>
      <c r="Q124" s="51"/>
      <c r="R124" s="59"/>
      <c r="S124" s="51"/>
      <c r="T124" s="59"/>
      <c r="U124" s="51"/>
      <c r="V124" s="59"/>
      <c r="W124" s="51"/>
      <c r="X124" s="51"/>
      <c r="Y124" s="51"/>
      <c r="Z124" s="79"/>
      <c r="AA124" s="80"/>
      <c r="AB124" s="79"/>
      <c r="AC124" s="80"/>
      <c r="AD124" s="79"/>
      <c r="AE124" s="80"/>
      <c r="AF124" s="14">
        <f>F124+H124+J124+L124+N124+P124+R124+T124+V124+X124+Z124+AB124+AD124</f>
        <v>110</v>
      </c>
      <c r="AG124" s="15">
        <f>+AF124/E124</f>
        <v>110</v>
      </c>
      <c r="AH124" s="16">
        <f>IF(F124="",0,$G$95)+IF(H124="",0,$G$95)+IF(J124="",0,$G$95)+IF(L124="",0,$G$95)+IF(N124="",0,$G$95)+IF(P124="",0,$G$95)+IF(R124="",0,$G$95)+IF(T124="",0,$G$95)+IF(V124="",0,$G$95)+IF(X124="",0,$G$95)+IF(Z124="",0,$G$95)+IF(AB124="",0,$G$95)+IF(AD124="",0,$G$95)</f>
        <v>18</v>
      </c>
      <c r="AI124" s="15">
        <f>AF124/AH124</f>
        <v>6.1111111111111107</v>
      </c>
      <c r="AJ124" s="17">
        <v>29</v>
      </c>
    </row>
    <row r="125" spans="1:36" x14ac:dyDescent="0.2">
      <c r="A125" s="58" t="s">
        <v>173</v>
      </c>
      <c r="B125" s="58" t="s">
        <v>174</v>
      </c>
      <c r="C125" s="33">
        <f>+G125+I125+K125+M125+O125+Q125+S125+U125+W125+Y125+AA125+AC125+AE125</f>
        <v>272.5</v>
      </c>
      <c r="D125" s="12">
        <f>+C125/E125</f>
        <v>136.25</v>
      </c>
      <c r="E125" s="89">
        <f>COUNTA(F125,H125,J125,L125,N125,P125,R125,T125,V125,X125,Z125,AB125,AD125)</f>
        <v>2</v>
      </c>
      <c r="F125" s="49"/>
      <c r="G125" s="51"/>
      <c r="H125" s="49">
        <v>122</v>
      </c>
      <c r="I125" s="51">
        <v>122.5</v>
      </c>
      <c r="J125" s="49"/>
      <c r="K125" s="51"/>
      <c r="L125" s="49"/>
      <c r="M125" s="51"/>
      <c r="N125" s="49"/>
      <c r="O125" s="51"/>
      <c r="P125" s="49"/>
      <c r="Q125" s="51"/>
      <c r="R125" s="59"/>
      <c r="S125" s="51"/>
      <c r="T125" s="59">
        <v>104</v>
      </c>
      <c r="U125" s="51">
        <v>150</v>
      </c>
      <c r="V125" s="59"/>
      <c r="W125" s="51"/>
      <c r="X125" s="49"/>
      <c r="Y125" s="51"/>
      <c r="Z125" s="79"/>
      <c r="AA125" s="80"/>
      <c r="AB125" s="79"/>
      <c r="AC125" s="80"/>
      <c r="AD125" s="79"/>
      <c r="AE125" s="80"/>
      <c r="AF125" s="14">
        <f>F125+H125+J125+L125+N125+P125+R125+T125+V125+X125+Z125+AB125+AD125</f>
        <v>226</v>
      </c>
      <c r="AG125" s="15">
        <f>+AF125/E125</f>
        <v>113</v>
      </c>
      <c r="AH125" s="16">
        <f>IF(F125="",0,$G$95)+IF(H125="",0,$G$95)+IF(J125="",0,$G$95)+IF(L125="",0,$G$95)+IF(N125="",0,$G$95)+IF(P125="",0,$G$95)+IF(R125="",0,$G$95)+IF(T125="",0,$G$95)+IF(V125="",0,$G$95)+IF(X125="",0,$G$95)+IF(Z125="",0,$G$95)+IF(AB125="",0,$G$95)+IF(AD125="",0,$G$95)</f>
        <v>36</v>
      </c>
      <c r="AI125" s="15">
        <f>AF125/AH125</f>
        <v>6.2777777777777777</v>
      </c>
      <c r="AJ125" s="17">
        <v>30</v>
      </c>
    </row>
    <row r="126" spans="1:36" x14ac:dyDescent="0.2">
      <c r="A126" s="58" t="s">
        <v>178</v>
      </c>
      <c r="B126" s="58" t="s">
        <v>285</v>
      </c>
      <c r="C126" s="33">
        <f>+G126+I126+K126+M126+O126+Q126+S126+U126+W126+Y126+AA126+AC126+AE126</f>
        <v>280</v>
      </c>
      <c r="D126" s="12">
        <f>+C126/E126</f>
        <v>140</v>
      </c>
      <c r="E126" s="89">
        <f>COUNTA(F126,H126,J126,L126,N126,P126,R126,T126,V126,X126,Z126,AB126,AD126)</f>
        <v>2</v>
      </c>
      <c r="F126" s="49"/>
      <c r="G126" s="51"/>
      <c r="H126" s="49"/>
      <c r="I126" s="51"/>
      <c r="J126" s="49"/>
      <c r="K126" s="51"/>
      <c r="L126" s="72"/>
      <c r="M126" s="94"/>
      <c r="N126" s="72"/>
      <c r="O126" s="94"/>
      <c r="P126" s="49"/>
      <c r="Q126" s="51"/>
      <c r="R126" s="95"/>
      <c r="S126" s="94"/>
      <c r="T126" s="95"/>
      <c r="U126" s="94"/>
      <c r="V126" s="95">
        <v>120</v>
      </c>
      <c r="W126" s="94">
        <v>145</v>
      </c>
      <c r="X126" s="72"/>
      <c r="Y126" s="94"/>
      <c r="Z126" s="79">
        <v>107</v>
      </c>
      <c r="AA126" s="80">
        <v>135</v>
      </c>
      <c r="AB126" s="79"/>
      <c r="AC126" s="80"/>
      <c r="AD126" s="79"/>
      <c r="AE126" s="80"/>
      <c r="AF126" s="14">
        <f>F126+H126+J126+L126+N126+P126+R126+T126+V126+X126+Z126+AB126+AD126</f>
        <v>227</v>
      </c>
      <c r="AG126" s="15">
        <f>+AF126/E126</f>
        <v>113.5</v>
      </c>
      <c r="AH126" s="16">
        <f>IF(F126="",0,$G$95)+IF(H126="",0,$G$95)+IF(J126="",0,$G$95)+IF(L126="",0,$G$95)+IF(N126="",0,$G$95)+IF(P126="",0,$G$95)+IF(R126="",0,$G$95)+IF(T126="",0,$G$95)+IF(V126="",0,$G$95)+IF(X126="",0,$G$95)+IF(Z126="",0,$G$95)+IF(AB126="",0,$G$95)+IF(AD126="",0,$G$95)</f>
        <v>36</v>
      </c>
      <c r="AI126" s="15">
        <f>AF126/AH126</f>
        <v>6.3055555555555554</v>
      </c>
      <c r="AJ126" s="17">
        <v>31</v>
      </c>
    </row>
    <row r="127" spans="1:36" x14ac:dyDescent="0.2">
      <c r="A127" s="58" t="s">
        <v>175</v>
      </c>
      <c r="B127" s="58" t="s">
        <v>176</v>
      </c>
      <c r="C127" s="33">
        <f>+G127+I127+K127+M127+O127+Q127+S127+U127+W127+Y127+AA127+AC127+AE127</f>
        <v>130</v>
      </c>
      <c r="D127" s="12">
        <f>+C127/E127</f>
        <v>130</v>
      </c>
      <c r="E127" s="89">
        <f>COUNTA(F127,H127,J127,L127,N127,P127,R127,T127,V127,X127,Z127,AB127,AD127)</f>
        <v>1</v>
      </c>
      <c r="F127" s="49"/>
      <c r="G127" s="51"/>
      <c r="H127" s="72">
        <v>114</v>
      </c>
      <c r="I127" s="94">
        <v>130</v>
      </c>
      <c r="J127" s="72"/>
      <c r="K127" s="94"/>
      <c r="L127" s="72"/>
      <c r="M127" s="94"/>
      <c r="N127" s="72"/>
      <c r="O127" s="94"/>
      <c r="P127" s="49"/>
      <c r="Q127" s="51"/>
      <c r="R127" s="95"/>
      <c r="S127" s="94"/>
      <c r="T127" s="95"/>
      <c r="U127" s="94"/>
      <c r="V127" s="95"/>
      <c r="W127" s="94"/>
      <c r="X127" s="72"/>
      <c r="Y127" s="94"/>
      <c r="Z127" s="79"/>
      <c r="AA127" s="80"/>
      <c r="AB127" s="79"/>
      <c r="AC127" s="80"/>
      <c r="AD127" s="79"/>
      <c r="AE127" s="80"/>
      <c r="AF127" s="14">
        <f>F127+H127+J127+L127+N127+P127+R127+T127+V127+X127+Z127+AB127+AD127</f>
        <v>114</v>
      </c>
      <c r="AG127" s="15">
        <f>+AF127/E127</f>
        <v>114</v>
      </c>
      <c r="AH127" s="16">
        <f>IF(F127="",0,$G$95)+IF(H127="",0,$G$95)+IF(J127="",0,$G$95)+IF(L127="",0,$G$95)+IF(N127="",0,$G$95)+IF(P127="",0,$G$95)+IF(R127="",0,$G$95)+IF(T127="",0,$G$95)+IF(V127="",0,$G$95)+IF(X127="",0,$G$95)+IF(Z127="",0,$G$95)+IF(AB127="",0,$G$95)+IF(AD127="",0,$G$95)</f>
        <v>18</v>
      </c>
      <c r="AI127" s="15">
        <f>AF127/AH127</f>
        <v>6.333333333333333</v>
      </c>
      <c r="AJ127" s="17">
        <v>32</v>
      </c>
    </row>
    <row r="128" spans="1:36" x14ac:dyDescent="0.2">
      <c r="A128" s="58" t="s">
        <v>177</v>
      </c>
      <c r="B128" s="58" t="s">
        <v>110</v>
      </c>
      <c r="C128" s="33">
        <f>+G128+I128+K128+M128+O128+Q128+S128+U128+W128+Y128+AA128+AC128+AE128</f>
        <v>270</v>
      </c>
      <c r="D128" s="12">
        <f>+C128/E128</f>
        <v>135</v>
      </c>
      <c r="E128" s="89">
        <f>COUNTA(F128,H128,J128,L128,N128,P128,R128,T128,V128,X128,Z128,AB128,AD128)</f>
        <v>2</v>
      </c>
      <c r="F128" s="49"/>
      <c r="G128" s="51"/>
      <c r="H128" s="49">
        <v>112</v>
      </c>
      <c r="I128" s="51">
        <v>135</v>
      </c>
      <c r="J128" s="49">
        <v>118</v>
      </c>
      <c r="K128" s="51">
        <v>135</v>
      </c>
      <c r="L128" s="72"/>
      <c r="M128" s="94"/>
      <c r="N128" s="72"/>
      <c r="O128" s="94"/>
      <c r="P128" s="49"/>
      <c r="Q128" s="51"/>
      <c r="R128" s="95"/>
      <c r="S128" s="94"/>
      <c r="T128" s="95"/>
      <c r="U128" s="94"/>
      <c r="V128" s="95"/>
      <c r="W128" s="94"/>
      <c r="X128" s="72"/>
      <c r="Y128" s="94"/>
      <c r="Z128" s="79"/>
      <c r="AA128" s="80"/>
      <c r="AB128" s="79"/>
      <c r="AC128" s="80"/>
      <c r="AD128" s="79"/>
      <c r="AE128" s="80"/>
      <c r="AF128" s="14">
        <f>F128+H128+J128+L128+N128+P128+R128+T128+V128+X128+Z128+AB128+AD128</f>
        <v>230</v>
      </c>
      <c r="AG128" s="15">
        <f>+AF128/E128</f>
        <v>115</v>
      </c>
      <c r="AH128" s="16">
        <f>IF(F128="",0,$G$95)+IF(H128="",0,$G$95)+IF(J128="",0,$G$95)+IF(L128="",0,$G$95)+IF(N128="",0,$G$95)+IF(P128="",0,$G$95)+IF(R128="",0,$G$95)+IF(T128="",0,$G$95)+IF(V128="",0,$G$95)+IF(X128="",0,$G$95)+IF(Z128="",0,$G$95)+IF(AB128="",0,$G$95)+IF(AD128="",0,$G$95)</f>
        <v>36</v>
      </c>
      <c r="AI128" s="15">
        <f>AF128/AH128</f>
        <v>6.3888888888888893</v>
      </c>
      <c r="AJ128" s="17">
        <v>33</v>
      </c>
    </row>
    <row r="129" spans="1:36" x14ac:dyDescent="0.2">
      <c r="A129" s="93" t="s">
        <v>287</v>
      </c>
      <c r="B129" s="93" t="s">
        <v>220</v>
      </c>
      <c r="C129" s="92"/>
      <c r="D129" s="12">
        <f>+C129/E129</f>
        <v>0</v>
      </c>
      <c r="E129" s="89">
        <f>COUNTA(F129,H129,J129,L129,N129,P129,R129,T129,V129,X129,Z129,AB129,AD129)</f>
        <v>1</v>
      </c>
      <c r="F129" s="83"/>
      <c r="G129" s="82"/>
      <c r="H129" s="79"/>
      <c r="I129" s="80"/>
      <c r="J129" s="79"/>
      <c r="K129" s="80"/>
      <c r="L129" s="79"/>
      <c r="M129" s="80"/>
      <c r="N129" s="79"/>
      <c r="O129" s="80"/>
      <c r="P129" s="81"/>
      <c r="Q129" s="82"/>
      <c r="R129" s="79"/>
      <c r="S129" s="80"/>
      <c r="T129" s="79"/>
      <c r="U129" s="80"/>
      <c r="V129" s="79"/>
      <c r="W129" s="80"/>
      <c r="X129" s="79"/>
      <c r="Y129" s="80"/>
      <c r="Z129" s="79">
        <v>121</v>
      </c>
      <c r="AA129" s="80">
        <v>120</v>
      </c>
      <c r="AB129" s="79"/>
      <c r="AC129" s="80"/>
      <c r="AD129" s="79"/>
      <c r="AE129" s="80"/>
      <c r="AF129" s="14">
        <f>F129+H129+J129+L129+N129+P129+R129+T129+V129+X129+Z129+AB129+AD129</f>
        <v>121</v>
      </c>
      <c r="AG129" s="15">
        <f>+AF129/E129</f>
        <v>121</v>
      </c>
      <c r="AH129" s="16">
        <f>IF(F129="",0,$G$95)+IF(H129="",0,$G$95)+IF(J129="",0,$G$95)+IF(L129="",0,$G$95)+IF(N129="",0,$G$95)+IF(P129="",0,$G$95)+IF(R129="",0,$G$95)+IF(T129="",0,$G$95)+IF(V129="",0,$G$95)+IF(X129="",0,$G$95)+IF(Z129="",0,$G$95)+IF(AB129="",0,$G$95)+IF(AD129="",0,$G$95)</f>
        <v>18</v>
      </c>
      <c r="AI129" s="15">
        <f>AF129/AH129</f>
        <v>6.7222222222222223</v>
      </c>
      <c r="AJ129" s="17">
        <v>34</v>
      </c>
    </row>
    <row r="130" spans="1:36" x14ac:dyDescent="0.2">
      <c r="A130" s="58" t="s">
        <v>83</v>
      </c>
      <c r="B130" s="58" t="s">
        <v>179</v>
      </c>
      <c r="C130" s="92">
        <f>+G130+I130+K130+M130+O130+Q130+S130+U130+W130+Y130+AA130+AC130+AE130</f>
        <v>140</v>
      </c>
      <c r="D130" s="12">
        <f>+C130/E130</f>
        <v>70</v>
      </c>
      <c r="E130" s="89">
        <f>COUNTA(F130,H130,J130,L130,N130,P130,R130,T130,V130,X130,Z130,AB130,AD130)</f>
        <v>2</v>
      </c>
      <c r="F130" s="97">
        <v>121</v>
      </c>
      <c r="G130" s="51">
        <v>140</v>
      </c>
      <c r="H130" s="72">
        <v>151</v>
      </c>
      <c r="I130" s="94"/>
      <c r="J130" s="72"/>
      <c r="K130" s="94"/>
      <c r="L130" s="72"/>
      <c r="M130" s="94"/>
      <c r="N130" s="72"/>
      <c r="O130" s="94"/>
      <c r="P130" s="49"/>
      <c r="Q130" s="51"/>
      <c r="R130" s="95"/>
      <c r="S130" s="94"/>
      <c r="T130" s="95"/>
      <c r="U130" s="94"/>
      <c r="V130" s="95"/>
      <c r="W130" s="94"/>
      <c r="X130" s="72"/>
      <c r="Y130" s="94"/>
      <c r="Z130" s="79"/>
      <c r="AA130" s="80"/>
      <c r="AB130" s="79"/>
      <c r="AC130" s="80"/>
      <c r="AD130" s="79"/>
      <c r="AE130" s="80"/>
      <c r="AF130" s="14">
        <f>F130+H130+J130+L130+N130+P130+R130+T130+V130+X130+Z130+AB130+AD130</f>
        <v>272</v>
      </c>
      <c r="AG130" s="15">
        <f>+AF130/E130</f>
        <v>136</v>
      </c>
      <c r="AH130" s="16">
        <f>IF(F130="",0,$G$95)+IF(H130="",0,$G$95)+IF(J130="",0,$G$95)+IF(L130="",0,$G$95)+IF(N130="",0,$G$95)+IF(P130="",0,$G$95)+IF(R130="",0,$G$95)+IF(T130="",0,$G$95)+IF(V130="",0,$G$95)+IF(X130="",0,$G$95)+IF(Z130="",0,$G$95)+IF(AB130="",0,$G$95)+IF(AD130="",0,$G$95)</f>
        <v>36</v>
      </c>
      <c r="AI130" s="15">
        <f>AF130/AH130</f>
        <v>7.5555555555555554</v>
      </c>
      <c r="AJ130" s="17">
        <v>35</v>
      </c>
    </row>
    <row r="131" spans="1:36" x14ac:dyDescent="0.2">
      <c r="A131" s="36"/>
      <c r="B131" s="36"/>
      <c r="C131" s="34"/>
      <c r="D131" s="35"/>
      <c r="E131" s="90"/>
      <c r="F131" s="86"/>
      <c r="G131" s="87"/>
      <c r="H131" s="88"/>
      <c r="I131" s="87"/>
      <c r="J131" s="88"/>
      <c r="K131" s="87"/>
      <c r="L131" s="88"/>
      <c r="M131" s="87"/>
      <c r="N131" s="88"/>
      <c r="O131" s="87"/>
      <c r="P131" s="88"/>
      <c r="Q131" s="87"/>
      <c r="R131" s="88"/>
      <c r="S131" s="87"/>
      <c r="T131" s="88"/>
      <c r="U131" s="87"/>
      <c r="V131" s="88"/>
      <c r="W131" s="87"/>
      <c r="X131" s="88"/>
      <c r="Y131" s="87"/>
      <c r="Z131" s="88"/>
      <c r="AA131" s="87"/>
      <c r="AB131" s="88"/>
      <c r="AC131" s="87"/>
      <c r="AD131" s="88"/>
      <c r="AE131" s="87"/>
      <c r="AF131" s="37"/>
      <c r="AG131" s="35"/>
      <c r="AH131" s="37"/>
      <c r="AI131" s="35"/>
      <c r="AJ131" s="38"/>
    </row>
    <row r="133" spans="1:36" ht="17" thickBot="1" x14ac:dyDescent="0.25"/>
    <row r="134" spans="1:36" ht="17" thickBot="1" x14ac:dyDescent="0.25">
      <c r="A134" s="4" t="s">
        <v>76</v>
      </c>
      <c r="B134" s="5"/>
      <c r="C134" s="6" t="s">
        <v>6</v>
      </c>
      <c r="D134" s="22" t="s">
        <v>7</v>
      </c>
      <c r="E134" s="39" t="s">
        <v>8</v>
      </c>
      <c r="F134" s="41">
        <v>44857</v>
      </c>
      <c r="G134" s="42"/>
      <c r="H134" s="41">
        <v>44880</v>
      </c>
      <c r="I134" s="42"/>
      <c r="J134" s="43">
        <v>44899</v>
      </c>
      <c r="K134" s="42"/>
      <c r="L134" s="44">
        <v>44949</v>
      </c>
      <c r="M134" s="42"/>
      <c r="N134" s="41">
        <v>44962</v>
      </c>
      <c r="O134" s="42"/>
      <c r="P134" s="41">
        <v>44983</v>
      </c>
      <c r="Q134" s="42"/>
      <c r="R134" s="41">
        <v>44997</v>
      </c>
      <c r="S134" s="42"/>
      <c r="T134" s="41">
        <v>45033</v>
      </c>
      <c r="U134" s="42"/>
      <c r="V134" s="41">
        <v>45054</v>
      </c>
      <c r="W134" s="42"/>
      <c r="X134" s="41">
        <v>45088</v>
      </c>
      <c r="Y134" s="42"/>
      <c r="Z134" s="41">
        <v>45130</v>
      </c>
      <c r="AA134" s="42"/>
      <c r="AB134" s="41" t="s">
        <v>49</v>
      </c>
      <c r="AC134" s="42"/>
      <c r="AD134" s="41"/>
      <c r="AE134" s="42"/>
      <c r="AF134" s="26" t="s">
        <v>9</v>
      </c>
      <c r="AG134" s="26" t="s">
        <v>10</v>
      </c>
      <c r="AH134" s="28" t="s">
        <v>11</v>
      </c>
      <c r="AI134" s="29" t="s">
        <v>12</v>
      </c>
      <c r="AJ134" s="31" t="s">
        <v>13</v>
      </c>
    </row>
    <row r="135" spans="1:36" ht="17" thickBot="1" x14ac:dyDescent="0.25">
      <c r="A135" s="4" t="s">
        <v>14</v>
      </c>
      <c r="B135" s="7" t="s">
        <v>15</v>
      </c>
      <c r="C135" s="8"/>
      <c r="D135" s="24" t="s">
        <v>6</v>
      </c>
      <c r="E135" s="9" t="s">
        <v>16</v>
      </c>
      <c r="F135" s="45" t="s">
        <v>43</v>
      </c>
      <c r="G135" s="10">
        <v>18</v>
      </c>
      <c r="H135" s="45" t="s">
        <v>44</v>
      </c>
      <c r="I135" s="10">
        <v>18</v>
      </c>
      <c r="J135" s="46" t="s">
        <v>45</v>
      </c>
      <c r="K135" s="10">
        <v>18</v>
      </c>
      <c r="L135" s="45" t="s">
        <v>46</v>
      </c>
      <c r="M135" s="10">
        <v>18</v>
      </c>
      <c r="N135" s="47" t="s">
        <v>47</v>
      </c>
      <c r="O135" s="10">
        <v>18</v>
      </c>
      <c r="P135" s="47" t="s">
        <v>48</v>
      </c>
      <c r="Q135" s="10">
        <v>18</v>
      </c>
      <c r="R135" s="47" t="s">
        <v>43</v>
      </c>
      <c r="S135" s="10">
        <v>18</v>
      </c>
      <c r="T135" s="45" t="s">
        <v>44</v>
      </c>
      <c r="U135" s="10">
        <v>18</v>
      </c>
      <c r="V135" s="45" t="s">
        <v>48</v>
      </c>
      <c r="W135" s="10">
        <v>18</v>
      </c>
      <c r="X135" s="47" t="s">
        <v>47</v>
      </c>
      <c r="Y135" s="10">
        <v>18</v>
      </c>
      <c r="Z135" s="45" t="s">
        <v>48</v>
      </c>
      <c r="AA135" s="10">
        <v>18</v>
      </c>
      <c r="AB135" s="45"/>
      <c r="AC135" s="10">
        <v>18</v>
      </c>
      <c r="AD135" s="45"/>
      <c r="AE135" s="10">
        <v>18</v>
      </c>
      <c r="AF135" s="27"/>
      <c r="AG135" s="27"/>
      <c r="AH135" s="11"/>
      <c r="AI135" s="30"/>
      <c r="AJ135" s="32"/>
    </row>
    <row r="136" spans="1:36" x14ac:dyDescent="0.2">
      <c r="A136" s="48" t="s">
        <v>89</v>
      </c>
      <c r="B136" s="58" t="s">
        <v>184</v>
      </c>
      <c r="C136" s="33">
        <f>+G136+I136+K136+M136+O136+Q136+S136+U136+W136+Y136+AA136+AC136+AE136</f>
        <v>200</v>
      </c>
      <c r="D136" s="15">
        <f>+C136/E136</f>
        <v>200</v>
      </c>
      <c r="E136" s="89">
        <f>COUNTA(F136,H136,J136,L136,N136,P136,R136,T136,V136,X136,Z136,AB136,AD136)</f>
        <v>1</v>
      </c>
      <c r="F136" s="67">
        <v>73</v>
      </c>
      <c r="G136" s="68">
        <v>200</v>
      </c>
      <c r="H136" s="67"/>
      <c r="I136" s="68"/>
      <c r="J136" s="67"/>
      <c r="K136" s="68"/>
      <c r="L136" s="67"/>
      <c r="M136" s="68"/>
      <c r="N136" s="67"/>
      <c r="O136" s="68"/>
      <c r="P136" s="67"/>
      <c r="Q136" s="68"/>
      <c r="R136" s="69"/>
      <c r="S136" s="68"/>
      <c r="T136" s="69"/>
      <c r="U136" s="68"/>
      <c r="V136" s="69"/>
      <c r="W136" s="68"/>
      <c r="X136" s="67"/>
      <c r="Y136" s="68"/>
      <c r="Z136" s="70"/>
      <c r="AA136" s="80"/>
      <c r="AB136" s="79"/>
      <c r="AC136" s="80"/>
      <c r="AD136" s="79"/>
      <c r="AE136" s="80"/>
      <c r="AF136" s="14">
        <f>F136+H136+J136+L136+N136+P136+R136+T136+V136+X136+Z136+AB136+AD136</f>
        <v>73</v>
      </c>
      <c r="AG136" s="15">
        <f>+AF136/E136</f>
        <v>73</v>
      </c>
      <c r="AH136" s="16">
        <f>IF(F136="",0,$G$95)+IF(H136="",0,$G$95)+IF(J136="",0,$G$95)+IF(L136="",0,$G$95)+IF(N136="",0,$G$95)+IF(P136="",0,$G$95)+IF(R136="",0,$G$95)+IF(T136="",0,$G$95)+IF(V136="",0,$G$95)+IF(X136="",0,$G$95)+IF(Z136="",0,$G$95)+IF(AB136="",0,$G$95)+IF(AD136="",0,$G$95)</f>
        <v>18</v>
      </c>
      <c r="AI136" s="15">
        <f>AF136/AH136</f>
        <v>4.0555555555555554</v>
      </c>
      <c r="AJ136" s="17">
        <v>1</v>
      </c>
    </row>
    <row r="137" spans="1:36" x14ac:dyDescent="0.2">
      <c r="A137" s="58" t="s">
        <v>187</v>
      </c>
      <c r="B137" s="58" t="s">
        <v>176</v>
      </c>
      <c r="C137" s="33">
        <f>+G137+I137+K137+M137+O137+Q137+S137+U137+W137+Y137+AA137+AC137+AE137</f>
        <v>720</v>
      </c>
      <c r="D137" s="12">
        <f>+C137/E137</f>
        <v>180</v>
      </c>
      <c r="E137" s="89">
        <f>COUNTA(F137,H137,J137,L137,N137,P137,R137,T137,V137,X137,Z137,AB137,AD137)</f>
        <v>4</v>
      </c>
      <c r="F137" s="49">
        <v>82</v>
      </c>
      <c r="G137" s="51">
        <v>170</v>
      </c>
      <c r="H137" s="49"/>
      <c r="I137" s="51"/>
      <c r="J137" s="49"/>
      <c r="K137" s="51"/>
      <c r="L137" s="49">
        <v>82</v>
      </c>
      <c r="M137" s="51">
        <v>180</v>
      </c>
      <c r="N137" s="49">
        <v>71</v>
      </c>
      <c r="O137" s="51">
        <v>170</v>
      </c>
      <c r="P137" s="49"/>
      <c r="Q137" s="51"/>
      <c r="R137" s="59"/>
      <c r="S137" s="51"/>
      <c r="T137" s="59">
        <v>82</v>
      </c>
      <c r="U137" s="51">
        <v>200</v>
      </c>
      <c r="V137" s="59"/>
      <c r="W137" s="51"/>
      <c r="X137" s="49"/>
      <c r="Y137" s="51"/>
      <c r="Z137" s="49"/>
      <c r="AA137" s="80"/>
      <c r="AB137" s="79"/>
      <c r="AC137" s="80"/>
      <c r="AD137" s="79"/>
      <c r="AE137" s="80"/>
      <c r="AF137" s="14">
        <f>F137+H137+J137+L137+N137+P137+R137+T137+V137+X137+Z137+AB137+AD137</f>
        <v>317</v>
      </c>
      <c r="AG137" s="15">
        <f>+AF137/E137</f>
        <v>79.25</v>
      </c>
      <c r="AH137" s="16">
        <f>IF(F137="",0,$G$95)+IF(H137="",0,$G$95)+IF(J137="",0,$G$95)+IF(L137="",0,$G$95)+IF(N137="",0,$G$95)+IF(P137="",0,$G$95)+IF(R137="",0,$G$95)+IF(T137="",0,$G$95)+IF(V137="",0,$G$95)+IF(X137="",0,$G$95)+IF(Z137="",0,$G$95)+IF(AB137="",0,$G$95)+IF(AD137="",0,$G$95)</f>
        <v>72</v>
      </c>
      <c r="AI137" s="15">
        <f>AF137/AH137</f>
        <v>4.4027777777777777</v>
      </c>
      <c r="AJ137" s="17">
        <v>2</v>
      </c>
    </row>
    <row r="138" spans="1:36" x14ac:dyDescent="0.2">
      <c r="A138" s="58" t="s">
        <v>185</v>
      </c>
      <c r="B138" s="58" t="s">
        <v>186</v>
      </c>
      <c r="C138" s="33">
        <f>+G138+I138+K138+M138+O138+Q138+S138+U138+W138+Y138+AA138+AC138+AE138</f>
        <v>1885</v>
      </c>
      <c r="D138" s="12">
        <f>+C138/E138</f>
        <v>188.5</v>
      </c>
      <c r="E138" s="89">
        <f>COUNTA(F138,H138,J138,L138,N138,P138,R138,T138,V138,X138,Z138,AB138,AD138)</f>
        <v>10</v>
      </c>
      <c r="F138" s="49">
        <v>80</v>
      </c>
      <c r="G138" s="51">
        <v>180</v>
      </c>
      <c r="H138" s="49">
        <v>85</v>
      </c>
      <c r="I138" s="51">
        <v>180</v>
      </c>
      <c r="J138" s="49">
        <v>82</v>
      </c>
      <c r="K138" s="51">
        <v>200</v>
      </c>
      <c r="L138" s="49">
        <v>81</v>
      </c>
      <c r="M138" s="51">
        <v>200</v>
      </c>
      <c r="N138" s="49">
        <v>68</v>
      </c>
      <c r="O138" s="51">
        <v>180</v>
      </c>
      <c r="P138" s="49">
        <v>81</v>
      </c>
      <c r="Q138" s="51">
        <v>200</v>
      </c>
      <c r="R138" s="59">
        <v>82</v>
      </c>
      <c r="S138" s="51">
        <v>200</v>
      </c>
      <c r="T138" s="59">
        <v>89</v>
      </c>
      <c r="U138" s="51">
        <v>165</v>
      </c>
      <c r="V138" s="59">
        <v>72</v>
      </c>
      <c r="W138" s="51">
        <v>200</v>
      </c>
      <c r="X138" s="49"/>
      <c r="Y138" s="51"/>
      <c r="Z138" s="65">
        <v>77</v>
      </c>
      <c r="AA138" s="80">
        <v>180</v>
      </c>
      <c r="AB138" s="79"/>
      <c r="AC138" s="80"/>
      <c r="AD138" s="79"/>
      <c r="AE138" s="80"/>
      <c r="AF138" s="14">
        <f>F138+H138+J138+L138+N138+P138+R138+T138+V138+X138+Z138+AB138+AD138</f>
        <v>797</v>
      </c>
      <c r="AG138" s="15">
        <f>+AF138/E138</f>
        <v>79.7</v>
      </c>
      <c r="AH138" s="16">
        <f>IF(F138="",0,$G$95)+IF(H138="",0,$G$95)+IF(J138="",0,$G$95)+IF(L138="",0,$G$95)+IF(N138="",0,$G$95)+IF(P138="",0,$G$95)+IF(R138="",0,$G$95)+IF(T138="",0,$G$95)+IF(V138="",0,$G$95)+IF(X138="",0,$G$95)+IF(Z138="",0,$G$95)+IF(AB138="",0,$G$95)+IF(AD138="",0,$G$95)</f>
        <v>180</v>
      </c>
      <c r="AI138" s="15">
        <f>AF138/AH138</f>
        <v>4.427777777777778</v>
      </c>
      <c r="AJ138" s="17">
        <v>3</v>
      </c>
    </row>
    <row r="139" spans="1:36" x14ac:dyDescent="0.2">
      <c r="A139" s="96" t="s">
        <v>199</v>
      </c>
      <c r="B139" s="64" t="s">
        <v>200</v>
      </c>
      <c r="C139" s="33">
        <f>+G139+I139+K139+M139+O139+Q139+S139+U139+W139+Y139+AA139+AC139+AE139</f>
        <v>200</v>
      </c>
      <c r="D139" s="12">
        <f>+C139/E139</f>
        <v>200</v>
      </c>
      <c r="E139" s="89">
        <f>COUNTA(F139,H139,J139,L139,N139,P139,R139,T139,V139,X139,Z139,AB139,AD139)</f>
        <v>1</v>
      </c>
      <c r="F139" s="49"/>
      <c r="G139" s="51"/>
      <c r="H139" s="49"/>
      <c r="I139" s="51"/>
      <c r="J139" s="49"/>
      <c r="K139" s="51"/>
      <c r="L139" s="49"/>
      <c r="M139" s="51"/>
      <c r="N139" s="49"/>
      <c r="O139" s="51"/>
      <c r="P139" s="49"/>
      <c r="Q139" s="51"/>
      <c r="R139" s="59"/>
      <c r="S139" s="51"/>
      <c r="T139" s="59"/>
      <c r="U139" s="51"/>
      <c r="V139" s="59"/>
      <c r="W139" s="51"/>
      <c r="X139" s="49">
        <v>81</v>
      </c>
      <c r="Y139" s="51">
        <v>200</v>
      </c>
      <c r="Z139" s="49"/>
      <c r="AA139" s="80"/>
      <c r="AB139" s="79"/>
      <c r="AC139" s="80"/>
      <c r="AD139" s="79"/>
      <c r="AE139" s="80"/>
      <c r="AF139" s="14">
        <f>F139+H139+J139+L139+N139+P139+R139+T139+V139+X139+Z139+AB139+AD139</f>
        <v>81</v>
      </c>
      <c r="AG139" s="15">
        <f>+AF139/E139</f>
        <v>81</v>
      </c>
      <c r="AH139" s="16">
        <f>IF(F139="",0,$G$95)+IF(H139="",0,$G$95)+IF(J139="",0,$G$95)+IF(L139="",0,$G$95)+IF(N139="",0,$G$95)+IF(P139="",0,$G$95)+IF(R139="",0,$G$95)+IF(T139="",0,$G$95)+IF(V139="",0,$G$95)+IF(X139="",0,$G$95)+IF(Z139="",0,$G$95)+IF(AB139="",0,$G$95)+IF(AD139="",0,$G$95)</f>
        <v>18</v>
      </c>
      <c r="AI139" s="15">
        <f>AF139/AH139</f>
        <v>4.5</v>
      </c>
      <c r="AJ139" s="17">
        <v>4</v>
      </c>
    </row>
    <row r="140" spans="1:36" x14ac:dyDescent="0.2">
      <c r="A140" s="64" t="s">
        <v>190</v>
      </c>
      <c r="B140" s="64" t="s">
        <v>191</v>
      </c>
      <c r="C140" s="33">
        <f>+G140+I140+K140+M140+O140+Q140+S140+U140+W140+Y140+AA140+AC140+AE140</f>
        <v>1402.5</v>
      </c>
      <c r="D140" s="12">
        <f>+C140/E140</f>
        <v>175.3125</v>
      </c>
      <c r="E140" s="89">
        <f>COUNTA(F140,H140,J140,L140,N140,P140,R140,T140,V140,X140,Z140,AB140,AD140)</f>
        <v>8</v>
      </c>
      <c r="F140" s="49">
        <v>88</v>
      </c>
      <c r="G140" s="51">
        <v>162.5</v>
      </c>
      <c r="H140" s="49">
        <v>86</v>
      </c>
      <c r="I140" s="51">
        <v>170</v>
      </c>
      <c r="J140" s="49">
        <v>86</v>
      </c>
      <c r="K140" s="51">
        <v>180</v>
      </c>
      <c r="L140" s="49">
        <v>90</v>
      </c>
      <c r="M140" s="51">
        <v>165</v>
      </c>
      <c r="N140" s="49">
        <v>66</v>
      </c>
      <c r="O140" s="51">
        <v>200</v>
      </c>
      <c r="P140" s="49">
        <v>84</v>
      </c>
      <c r="Q140" s="51">
        <v>175</v>
      </c>
      <c r="R140" s="59"/>
      <c r="S140" s="51"/>
      <c r="T140" s="59">
        <v>86</v>
      </c>
      <c r="U140" s="51">
        <v>180</v>
      </c>
      <c r="V140" s="59"/>
      <c r="W140" s="51"/>
      <c r="X140" s="49"/>
      <c r="Y140" s="51"/>
      <c r="Z140" s="65">
        <v>78</v>
      </c>
      <c r="AA140" s="80">
        <v>170</v>
      </c>
      <c r="AB140" s="79"/>
      <c r="AC140" s="80"/>
      <c r="AD140" s="79"/>
      <c r="AE140" s="80"/>
      <c r="AF140" s="14">
        <f>F140+H140+J140+L140+N140+P140+R140+T140+V140+X140+Z140+AB140+AD140</f>
        <v>664</v>
      </c>
      <c r="AG140" s="15">
        <f>+AF140/E140</f>
        <v>83</v>
      </c>
      <c r="AH140" s="16">
        <f>IF(F140="",0,$G$95)+IF(H140="",0,$G$95)+IF(J140="",0,$G$95)+IF(L140="",0,$G$95)+IF(N140="",0,$G$95)+IF(P140="",0,$G$95)+IF(R140="",0,$G$95)+IF(T140="",0,$G$95)+IF(V140="",0,$G$95)+IF(X140="",0,$G$95)+IF(Z140="",0,$G$95)+IF(AB140="",0,$G$95)+IF(AD140="",0,$G$95)</f>
        <v>144</v>
      </c>
      <c r="AI140" s="15">
        <f>AF140/AH140</f>
        <v>4.6111111111111107</v>
      </c>
      <c r="AJ140" s="17">
        <v>5</v>
      </c>
    </row>
    <row r="141" spans="1:36" x14ac:dyDescent="0.2">
      <c r="A141" s="64" t="s">
        <v>42</v>
      </c>
      <c r="B141" s="64" t="s">
        <v>180</v>
      </c>
      <c r="C141" s="33">
        <f>+G141+I141+K141+M141+O141+Q141+S141+U141+W141+Y141+AA141+AC141+AE141</f>
        <v>877.5</v>
      </c>
      <c r="D141" s="12">
        <f>+C141/E141</f>
        <v>175.5</v>
      </c>
      <c r="E141" s="89">
        <f>COUNTA(F141,H141,J141,L141,N141,P141,R141,T141,V141,X141,Z141,AB141,AD141)</f>
        <v>5</v>
      </c>
      <c r="F141" s="49"/>
      <c r="G141" s="51"/>
      <c r="H141" s="49"/>
      <c r="I141" s="51"/>
      <c r="J141" s="49">
        <v>87</v>
      </c>
      <c r="K141" s="51">
        <v>170</v>
      </c>
      <c r="L141" s="49">
        <v>87</v>
      </c>
      <c r="M141" s="51">
        <v>170</v>
      </c>
      <c r="N141" s="49"/>
      <c r="O141" s="51"/>
      <c r="P141" s="49">
        <v>89</v>
      </c>
      <c r="Q141" s="51">
        <v>157.5</v>
      </c>
      <c r="R141" s="59"/>
      <c r="S141" s="51"/>
      <c r="T141" s="59"/>
      <c r="U141" s="51"/>
      <c r="V141" s="59">
        <v>81</v>
      </c>
      <c r="W141" s="51">
        <v>180</v>
      </c>
      <c r="X141" s="49"/>
      <c r="Y141" s="51"/>
      <c r="Z141" s="49">
        <v>74</v>
      </c>
      <c r="AA141" s="80">
        <v>200</v>
      </c>
      <c r="AB141" s="79"/>
      <c r="AC141" s="80"/>
      <c r="AD141" s="79"/>
      <c r="AE141" s="80"/>
      <c r="AF141" s="14">
        <f>F141+H141+J141+L141+N141+P141+R141+T141+V141+X141+Z141+AB141+AD141</f>
        <v>418</v>
      </c>
      <c r="AG141" s="15">
        <f>+AF141/E141</f>
        <v>83.6</v>
      </c>
      <c r="AH141" s="16">
        <f>IF(F141="",0,$G$95)+IF(H141="",0,$G$95)+IF(J141="",0,$G$95)+IF(L141="",0,$G$95)+IF(N141="",0,$G$95)+IF(P141="",0,$G$95)+IF(R141="",0,$G$95)+IF(T141="",0,$G$95)+IF(V141="",0,$G$95)+IF(X141="",0,$G$95)+IF(Z141="",0,$G$95)+IF(AB141="",0,$G$95)+IF(AD141="",0,$G$95)</f>
        <v>90</v>
      </c>
      <c r="AI141" s="15">
        <f>AF141/AH141</f>
        <v>4.6444444444444448</v>
      </c>
      <c r="AJ141" s="17">
        <v>6</v>
      </c>
    </row>
    <row r="142" spans="1:36" x14ac:dyDescent="0.2">
      <c r="A142" s="58" t="s">
        <v>192</v>
      </c>
      <c r="B142" s="58" t="s">
        <v>193</v>
      </c>
      <c r="C142" s="33">
        <f>+G142+I142+K142+M142+O142+Q142+S142+U142+W142+Y142+AA142+AC142+AE142</f>
        <v>495</v>
      </c>
      <c r="D142" s="12">
        <f>+C142/E142</f>
        <v>165</v>
      </c>
      <c r="E142" s="89">
        <f>COUNTA(F142,H142,J142,L142,N142,P142,R142,T142,V142,X142,Z142,AB142,AD142)</f>
        <v>3</v>
      </c>
      <c r="F142" s="49"/>
      <c r="G142" s="51"/>
      <c r="H142" s="49"/>
      <c r="I142" s="51"/>
      <c r="J142" s="49"/>
      <c r="K142" s="51"/>
      <c r="L142" s="49"/>
      <c r="M142" s="51"/>
      <c r="N142" s="49">
        <v>72</v>
      </c>
      <c r="O142" s="51">
        <v>165</v>
      </c>
      <c r="P142" s="49"/>
      <c r="Q142" s="51"/>
      <c r="R142" s="59">
        <v>84</v>
      </c>
      <c r="S142" s="51">
        <v>175</v>
      </c>
      <c r="T142" s="59">
        <v>95</v>
      </c>
      <c r="U142" s="51">
        <v>155</v>
      </c>
      <c r="V142" s="59"/>
      <c r="W142" s="51"/>
      <c r="X142" s="49"/>
      <c r="Y142" s="51"/>
      <c r="Z142" s="65"/>
      <c r="AA142" s="80"/>
      <c r="AB142" s="79"/>
      <c r="AC142" s="80"/>
      <c r="AD142" s="79"/>
      <c r="AE142" s="80"/>
      <c r="AF142" s="14">
        <f>F142+H142+J142+L142+N142+P142+R142+T142+V142+X142+Z142+AB142+AD142</f>
        <v>251</v>
      </c>
      <c r="AG142" s="15">
        <f>+AF142/E142</f>
        <v>83.666666666666671</v>
      </c>
      <c r="AH142" s="16">
        <f>IF(F142="",0,$G$95)+IF(H142="",0,$G$95)+IF(J142="",0,$G$95)+IF(L142="",0,$G$95)+IF(N142="",0,$G$95)+IF(P142="",0,$G$95)+IF(R142="",0,$G$95)+IF(T142="",0,$G$95)+IF(V142="",0,$G$95)+IF(X142="",0,$G$95)+IF(Z142="",0,$G$95)+IF(AB142="",0,$G$95)+IF(AD142="",0,$G$95)</f>
        <v>54</v>
      </c>
      <c r="AI142" s="15">
        <f>AF142/AH142</f>
        <v>4.6481481481481479</v>
      </c>
      <c r="AJ142" s="17">
        <v>7</v>
      </c>
    </row>
    <row r="143" spans="1:36" x14ac:dyDescent="0.2">
      <c r="A143" s="58" t="s">
        <v>188</v>
      </c>
      <c r="B143" s="64" t="s">
        <v>189</v>
      </c>
      <c r="C143" s="33">
        <f>+G143+I143+K143+M143+O143+Q143+S143+U143+W143+Y143+AA143+AC143+AE143</f>
        <v>175</v>
      </c>
      <c r="D143" s="12">
        <f>+C143/E143</f>
        <v>175</v>
      </c>
      <c r="E143" s="89">
        <f>COUNTA(F143,H143,J143,L143,N143,P143,R143,T143,V143,X143,Z143,AB143,AD143)</f>
        <v>1</v>
      </c>
      <c r="F143" s="49"/>
      <c r="G143" s="51"/>
      <c r="H143" s="49"/>
      <c r="I143" s="51"/>
      <c r="J143" s="49"/>
      <c r="K143" s="51"/>
      <c r="L143" s="49"/>
      <c r="M143" s="51"/>
      <c r="N143" s="49"/>
      <c r="O143" s="51"/>
      <c r="P143" s="49">
        <v>84</v>
      </c>
      <c r="Q143" s="51">
        <v>175</v>
      </c>
      <c r="R143" s="59"/>
      <c r="S143" s="51"/>
      <c r="T143" s="59"/>
      <c r="U143" s="51"/>
      <c r="V143" s="59"/>
      <c r="W143" s="51"/>
      <c r="X143" s="49"/>
      <c r="Y143" s="51"/>
      <c r="Z143" s="49"/>
      <c r="AA143" s="80"/>
      <c r="AB143" s="79"/>
      <c r="AC143" s="80"/>
      <c r="AD143" s="79"/>
      <c r="AE143" s="80"/>
      <c r="AF143" s="14">
        <f>F143+H143+J143+L143+N143+P143+R143+T143+V143+X143+Z143+AB143+AD143</f>
        <v>84</v>
      </c>
      <c r="AG143" s="15">
        <f>+AF143/E143</f>
        <v>84</v>
      </c>
      <c r="AH143" s="16">
        <f>IF(F143="",0,$G$95)+IF(H143="",0,$G$95)+IF(J143="",0,$G$95)+IF(L143="",0,$G$95)+IF(N143="",0,$G$95)+IF(P143="",0,$G$95)+IF(R143="",0,$G$95)+IF(T143="",0,$G$95)+IF(V143="",0,$G$95)+IF(X143="",0,$G$95)+IF(Z143="",0,$G$95)+IF(AB143="",0,$G$95)+IF(AD143="",0,$G$95)</f>
        <v>18</v>
      </c>
      <c r="AI143" s="15">
        <f>AF143/AH143</f>
        <v>4.666666666666667</v>
      </c>
      <c r="AJ143" s="17">
        <v>8</v>
      </c>
    </row>
    <row r="144" spans="1:36" x14ac:dyDescent="0.2">
      <c r="A144" s="58" t="s">
        <v>192</v>
      </c>
      <c r="B144" s="64" t="s">
        <v>51</v>
      </c>
      <c r="C144" s="33">
        <f>+G144+I144+K144+M144+O144+Q144+S144+U144+W144+Y144+AA144+AC144+AE144</f>
        <v>855</v>
      </c>
      <c r="D144" s="12">
        <f>+C144/E144</f>
        <v>171</v>
      </c>
      <c r="E144" s="89">
        <f>COUNTA(F144,H144,J144,L144,N144,P144,R144,T144,V144,X144,Z144,AB144,AD144)</f>
        <v>5</v>
      </c>
      <c r="F144" s="49"/>
      <c r="G144" s="51"/>
      <c r="H144" s="49">
        <v>85</v>
      </c>
      <c r="I144" s="51">
        <v>200</v>
      </c>
      <c r="J144" s="49"/>
      <c r="K144" s="51"/>
      <c r="L144" s="49"/>
      <c r="M144" s="51"/>
      <c r="N144" s="49">
        <v>80</v>
      </c>
      <c r="O144" s="51">
        <v>160</v>
      </c>
      <c r="P144" s="49">
        <v>86</v>
      </c>
      <c r="Q144" s="51">
        <v>165</v>
      </c>
      <c r="R144" s="59">
        <v>84</v>
      </c>
      <c r="S144" s="51">
        <v>175</v>
      </c>
      <c r="T144" s="59">
        <v>93</v>
      </c>
      <c r="U144" s="51">
        <v>155</v>
      </c>
      <c r="V144" s="59"/>
      <c r="W144" s="51"/>
      <c r="X144" s="49"/>
      <c r="Y144" s="51"/>
      <c r="Z144" s="65"/>
      <c r="AA144" s="80"/>
      <c r="AB144" s="79"/>
      <c r="AC144" s="80"/>
      <c r="AD144" s="79"/>
      <c r="AE144" s="80"/>
      <c r="AF144" s="14">
        <f>F144+H144+J144+L144+N144+P144+R144+T144+V144+X144+Z144+AB144+AD144</f>
        <v>428</v>
      </c>
      <c r="AG144" s="15">
        <f>+AF144/E144</f>
        <v>85.6</v>
      </c>
      <c r="AH144" s="16">
        <f>IF(F144="",0,$G$95)+IF(H144="",0,$G$95)+IF(J144="",0,$G$95)+IF(L144="",0,$G$95)+IF(N144="",0,$G$95)+IF(P144="",0,$G$95)+IF(R144="",0,$G$95)+IF(T144="",0,$G$95)+IF(V144="",0,$G$95)+IF(X144="",0,$G$95)+IF(Z144="",0,$G$95)+IF(AB144="",0,$G$95)+IF(AD144="",0,$G$95)</f>
        <v>90</v>
      </c>
      <c r="AI144" s="15">
        <f>AF144/AH144</f>
        <v>4.7555555555555555</v>
      </c>
      <c r="AJ144" s="17">
        <v>9</v>
      </c>
    </row>
    <row r="145" spans="1:36" x14ac:dyDescent="0.2">
      <c r="A145" s="58" t="s">
        <v>194</v>
      </c>
      <c r="B145" s="58" t="s">
        <v>195</v>
      </c>
      <c r="C145" s="33">
        <f>+G145+I145+K145+M145+O145+Q145+S145+U145+W145+Y145+AA145+AC145+AE145</f>
        <v>162.5</v>
      </c>
      <c r="D145" s="12">
        <f>+C145/E145</f>
        <v>162.5</v>
      </c>
      <c r="E145" s="89">
        <f>COUNTA(F145,H145,J145,L145,N145,P145,R145,T145,V145,X145,Z145,AB145,AD145)</f>
        <v>1</v>
      </c>
      <c r="F145" s="49">
        <v>88</v>
      </c>
      <c r="G145" s="51">
        <v>162.5</v>
      </c>
      <c r="H145" s="49"/>
      <c r="I145" s="51"/>
      <c r="J145" s="49"/>
      <c r="K145" s="51"/>
      <c r="L145" s="49"/>
      <c r="M145" s="51"/>
      <c r="N145" s="49"/>
      <c r="O145" s="51"/>
      <c r="P145" s="49"/>
      <c r="Q145" s="51"/>
      <c r="R145" s="59"/>
      <c r="S145" s="51"/>
      <c r="T145" s="59"/>
      <c r="U145" s="51"/>
      <c r="V145" s="59"/>
      <c r="W145" s="51"/>
      <c r="X145" s="49"/>
      <c r="Y145" s="51"/>
      <c r="Z145" s="65"/>
      <c r="AA145" s="80"/>
      <c r="AB145" s="79"/>
      <c r="AC145" s="80"/>
      <c r="AD145" s="79"/>
      <c r="AE145" s="80"/>
      <c r="AF145" s="14">
        <f>F145+H145+J145+L145+N145+P145+R145+T145+V145+X145+Z145+AB145+AD145</f>
        <v>88</v>
      </c>
      <c r="AG145" s="15">
        <f>+AF145/E145</f>
        <v>88</v>
      </c>
      <c r="AH145" s="16">
        <f>IF(F145="",0,$G$95)+IF(H145="",0,$G$95)+IF(J145="",0,$G$95)+IF(L145="",0,$G$95)+IF(N145="",0,$G$95)+IF(P145="",0,$G$95)+IF(R145="",0,$G$95)+IF(T145="",0,$G$95)+IF(V145="",0,$G$95)+IF(X145="",0,$G$95)+IF(Z145="",0,$G$95)+IF(AB145="",0,$G$95)+IF(AD145="",0,$G$95)</f>
        <v>18</v>
      </c>
      <c r="AI145" s="15">
        <f>AF145/AH145</f>
        <v>4.8888888888888893</v>
      </c>
      <c r="AJ145" s="17">
        <v>10</v>
      </c>
    </row>
    <row r="146" spans="1:36" x14ac:dyDescent="0.2">
      <c r="A146" s="58" t="s">
        <v>18</v>
      </c>
      <c r="B146" s="58" t="s">
        <v>196</v>
      </c>
      <c r="C146" s="33">
        <f>+G146+I146+K146+M146+O146+Q146+S146+U146+W146+Y146+AA146+AC146+AE146</f>
        <v>155</v>
      </c>
      <c r="D146" s="12">
        <f>+C146/E146</f>
        <v>155</v>
      </c>
      <c r="E146" s="89">
        <f>COUNTA(F146,H146,J146,L146,N146,P146,R146,T146,V146,X146,Z146,AB146,AD146)</f>
        <v>1</v>
      </c>
      <c r="F146" s="49">
        <v>89</v>
      </c>
      <c r="G146" s="51">
        <v>155</v>
      </c>
      <c r="H146" s="49"/>
      <c r="I146" s="51"/>
      <c r="J146" s="49"/>
      <c r="K146" s="51"/>
      <c r="L146" s="49"/>
      <c r="M146" s="51"/>
      <c r="N146" s="49"/>
      <c r="O146" s="51"/>
      <c r="P146" s="49"/>
      <c r="Q146" s="51"/>
      <c r="R146" s="59"/>
      <c r="S146" s="51"/>
      <c r="T146" s="59"/>
      <c r="U146" s="51"/>
      <c r="V146" s="59"/>
      <c r="W146" s="51"/>
      <c r="X146" s="49"/>
      <c r="Y146" s="51"/>
      <c r="Z146" s="49"/>
      <c r="AA146" s="80"/>
      <c r="AB146" s="79"/>
      <c r="AC146" s="80"/>
      <c r="AD146" s="79"/>
      <c r="AE146" s="80"/>
      <c r="AF146" s="14">
        <f>F146+H146+J146+L146+N146+P146+R146+T146+V146+X146+Z146+AB146+AD146</f>
        <v>89</v>
      </c>
      <c r="AG146" s="15">
        <f>+AF146/E146</f>
        <v>89</v>
      </c>
      <c r="AH146" s="16">
        <f>IF(F146="",0,$G$95)+IF(H146="",0,$G$95)+IF(J146="",0,$G$95)+IF(L146="",0,$G$95)+IF(N146="",0,$G$95)+IF(P146="",0,$G$95)+IF(R146="",0,$G$95)+IF(T146="",0,$G$95)+IF(V146="",0,$G$95)+IF(X146="",0,$G$95)+IF(Z146="",0,$G$95)+IF(AB146="",0,$G$95)+IF(AD146="",0,$G$95)</f>
        <v>18</v>
      </c>
      <c r="AI146" s="15">
        <f>AF146/AH146</f>
        <v>4.9444444444444446</v>
      </c>
      <c r="AJ146" s="17">
        <v>11</v>
      </c>
    </row>
    <row r="147" spans="1:36" x14ac:dyDescent="0.2">
      <c r="A147" s="64" t="s">
        <v>183</v>
      </c>
      <c r="B147" s="64" t="s">
        <v>22</v>
      </c>
      <c r="C147" s="33">
        <f>+G147+I147+K147+M147+O147+Q147+S147+U147+W147+Y147+AA147+AC147+AE147</f>
        <v>170</v>
      </c>
      <c r="D147" s="12">
        <f>+C147/E147</f>
        <v>170</v>
      </c>
      <c r="E147" s="89">
        <f>COUNTA(F147,H147,J147,L147,N147,P147,R147,T147,V147,X147,Z147,AB147,AD147)</f>
        <v>1</v>
      </c>
      <c r="F147" s="49"/>
      <c r="G147" s="51"/>
      <c r="H147" s="49"/>
      <c r="I147" s="51"/>
      <c r="J147" s="49"/>
      <c r="K147" s="51"/>
      <c r="L147" s="49"/>
      <c r="M147" s="51"/>
      <c r="N147" s="49"/>
      <c r="O147" s="51"/>
      <c r="P147" s="49"/>
      <c r="Q147" s="51"/>
      <c r="R147" s="59"/>
      <c r="S147" s="51"/>
      <c r="T147" s="59"/>
      <c r="U147" s="51"/>
      <c r="V147" s="59"/>
      <c r="W147" s="51"/>
      <c r="X147" s="49">
        <v>89</v>
      </c>
      <c r="Y147" s="51">
        <v>170</v>
      </c>
      <c r="Z147" s="49"/>
      <c r="AA147" s="80"/>
      <c r="AB147" s="79"/>
      <c r="AC147" s="80"/>
      <c r="AD147" s="79"/>
      <c r="AE147" s="80"/>
      <c r="AF147" s="14">
        <f>F147+H147+J147+L147+N147+P147+R147+T147+V147+X147+Z147+AB147+AD147</f>
        <v>89</v>
      </c>
      <c r="AG147" s="15">
        <f>+AF147/E147</f>
        <v>89</v>
      </c>
      <c r="AH147" s="16">
        <f>IF(F147="",0,$G$95)+IF(H147="",0,$G$95)+IF(J147="",0,$G$95)+IF(L147="",0,$G$95)+IF(N147="",0,$G$95)+IF(P147="",0,$G$95)+IF(R147="",0,$G$95)+IF(T147="",0,$G$95)+IF(V147="",0,$G$95)+IF(X147="",0,$G$95)+IF(Z147="",0,$G$95)+IF(AB147="",0,$G$95)+IF(AD147="",0,$G$95)</f>
        <v>18</v>
      </c>
      <c r="AI147" s="15">
        <f>AF147/AH147</f>
        <v>4.9444444444444446</v>
      </c>
      <c r="AJ147" s="17">
        <v>12</v>
      </c>
    </row>
    <row r="148" spans="1:36" x14ac:dyDescent="0.2">
      <c r="A148" s="64" t="s">
        <v>197</v>
      </c>
      <c r="B148" s="64" t="s">
        <v>198</v>
      </c>
      <c r="C148" s="33">
        <f>+G148+I148+K148+M148+O148+Q148+S148+U148+W148+Y148+AA148+AC148+AE148</f>
        <v>645</v>
      </c>
      <c r="D148" s="12">
        <f>+C148/E148</f>
        <v>161.25</v>
      </c>
      <c r="E148" s="89">
        <f>COUNTA(F148,H148,J148,L148,N148,P148,R148,T148,V148,X148,Z148,AB148,AD148)</f>
        <v>4</v>
      </c>
      <c r="F148" s="49"/>
      <c r="G148" s="51"/>
      <c r="H148" s="49">
        <v>100</v>
      </c>
      <c r="I148" s="51">
        <v>165</v>
      </c>
      <c r="J148" s="49"/>
      <c r="K148" s="51"/>
      <c r="L148" s="49"/>
      <c r="M148" s="51"/>
      <c r="N148" s="49"/>
      <c r="O148" s="51"/>
      <c r="P148" s="49">
        <v>91</v>
      </c>
      <c r="Q148" s="51">
        <v>150</v>
      </c>
      <c r="R148" s="59">
        <v>84</v>
      </c>
      <c r="S148" s="51">
        <v>165</v>
      </c>
      <c r="T148" s="59">
        <v>89</v>
      </c>
      <c r="U148" s="51">
        <v>165</v>
      </c>
      <c r="V148" s="59"/>
      <c r="W148" s="51"/>
      <c r="X148" s="49"/>
      <c r="Y148" s="51"/>
      <c r="Z148" s="65"/>
      <c r="AA148" s="80"/>
      <c r="AB148" s="79"/>
      <c r="AC148" s="80"/>
      <c r="AD148" s="79"/>
      <c r="AE148" s="80"/>
      <c r="AF148" s="14">
        <f>F148+H148+J148+L148+N148+P148+R148+T148+V148+X148+Z148+AB148+AD148</f>
        <v>364</v>
      </c>
      <c r="AG148" s="15">
        <f>+AF148/E148</f>
        <v>91</v>
      </c>
      <c r="AH148" s="16">
        <f>IF(F148="",0,$G$95)+IF(H148="",0,$G$95)+IF(J148="",0,$G$95)+IF(L148="",0,$G$95)+IF(N148="",0,$G$95)+IF(P148="",0,$G$95)+IF(R148="",0,$G$95)+IF(T148="",0,$G$95)+IF(V148="",0,$G$95)+IF(X148="",0,$G$95)+IF(Z148="",0,$G$95)+IF(AB148="",0,$G$95)+IF(AD148="",0,$G$95)</f>
        <v>72</v>
      </c>
      <c r="AI148" s="15">
        <f>AF148/AH148</f>
        <v>5.0555555555555554</v>
      </c>
      <c r="AJ148" s="17">
        <v>13</v>
      </c>
    </row>
    <row r="149" spans="1:36" x14ac:dyDescent="0.2">
      <c r="A149" s="93" t="s">
        <v>288</v>
      </c>
      <c r="B149" s="93" t="s">
        <v>87</v>
      </c>
      <c r="C149" s="33">
        <f>+G149+I149+K149+M149+O149+Q149+S149+U149+W149+Y149+AA149+AC149+AE149</f>
        <v>165</v>
      </c>
      <c r="D149" s="12">
        <f>+C149/E149</f>
        <v>165</v>
      </c>
      <c r="E149" s="89">
        <f>COUNTA(F149,H149,J149,L149,N149,P149,R149,T149,V149,X149,Z149,AB149,AD149)</f>
        <v>1</v>
      </c>
      <c r="F149" s="49"/>
      <c r="G149" s="51"/>
      <c r="H149" s="49"/>
      <c r="I149" s="51"/>
      <c r="J149" s="49"/>
      <c r="K149" s="51"/>
      <c r="L149" s="49"/>
      <c r="M149" s="51"/>
      <c r="N149" s="49"/>
      <c r="O149" s="51"/>
      <c r="P149" s="49"/>
      <c r="Q149" s="51"/>
      <c r="R149" s="59"/>
      <c r="S149" s="51"/>
      <c r="T149" s="59"/>
      <c r="U149" s="51"/>
      <c r="V149" s="59"/>
      <c r="W149" s="51"/>
      <c r="X149" s="49"/>
      <c r="Y149" s="51"/>
      <c r="Z149" s="49">
        <v>91</v>
      </c>
      <c r="AA149" s="80">
        <v>165</v>
      </c>
      <c r="AB149" s="79"/>
      <c r="AC149" s="80"/>
      <c r="AD149" s="79"/>
      <c r="AE149" s="80"/>
      <c r="AF149" s="14">
        <f>F149+H149+J149+L149+N149+P149+R149+T149+V149+X149+Z149+AB149+AD149</f>
        <v>91</v>
      </c>
      <c r="AG149" s="15">
        <f>+AF149/E149</f>
        <v>91</v>
      </c>
      <c r="AH149" s="16">
        <f>IF(F149="",0,$G$95)+IF(H149="",0,$G$95)+IF(J149="",0,$G$95)+IF(L149="",0,$G$95)+IF(N149="",0,$G$95)+IF(P149="",0,$G$95)+IF(R149="",0,$G$95)+IF(T149="",0,$G$95)+IF(V149="",0,$G$95)+IF(X149="",0,$G$95)+IF(Z149="",0,$G$95)+IF(AB149="",0,$G$95)+IF(AD149="",0,$G$95)</f>
        <v>18</v>
      </c>
      <c r="AI149" s="15">
        <f>AF149/AH149</f>
        <v>5.0555555555555554</v>
      </c>
      <c r="AJ149" s="17">
        <v>14</v>
      </c>
    </row>
    <row r="150" spans="1:36" x14ac:dyDescent="0.2">
      <c r="A150" s="64" t="s">
        <v>209</v>
      </c>
      <c r="B150" s="64" t="s">
        <v>34</v>
      </c>
      <c r="C150" s="33">
        <f>+G150+I150+K150+M150+O150+Q150+S150+U150+W150+Y150+AA150+AC150+AE150</f>
        <v>170</v>
      </c>
      <c r="D150" s="15">
        <f>+C150/E150</f>
        <v>170</v>
      </c>
      <c r="E150" s="89">
        <f>COUNTA(F150,H150,J150,L150,N150,P150,R150,T150,V150,X150,Z150,AB150,AD150)</f>
        <v>1</v>
      </c>
      <c r="F150" s="49"/>
      <c r="G150" s="51"/>
      <c r="H150" s="49"/>
      <c r="I150" s="51"/>
      <c r="J150" s="49">
        <v>91</v>
      </c>
      <c r="K150" s="51">
        <v>170</v>
      </c>
      <c r="L150" s="81"/>
      <c r="M150" s="82"/>
      <c r="N150" s="81"/>
      <c r="O150" s="82"/>
      <c r="P150" s="81"/>
      <c r="Q150" s="82"/>
      <c r="R150" s="81"/>
      <c r="S150" s="82"/>
      <c r="T150" s="81"/>
      <c r="U150" s="82"/>
      <c r="V150" s="81"/>
      <c r="W150" s="82"/>
      <c r="X150" s="81"/>
      <c r="Y150" s="82"/>
      <c r="Z150" s="81"/>
      <c r="AA150" s="80"/>
      <c r="AB150" s="79"/>
      <c r="AC150" s="80"/>
      <c r="AD150" s="79"/>
      <c r="AE150" s="80"/>
      <c r="AF150" s="14">
        <f>F150+H150+J150+L150+N150+P150+R150+T150+V150+X150+Z150+AB150+AD150</f>
        <v>91</v>
      </c>
      <c r="AG150" s="15">
        <f>+AF150/E150</f>
        <v>91</v>
      </c>
      <c r="AH150" s="16">
        <f>IF(F150="",0,$G$95)+IF(H150="",0,$G$95)+IF(J150="",0,$G$95)+IF(L150="",0,$G$95)+IF(N150="",0,$G$95)+IF(P150="",0,$G$95)+IF(R150="",0,$G$95)+IF(T150="",0,$G$95)+IF(V150="",0,$G$95)+IF(X150="",0,$G$95)+IF(Z150="",0,$G$95)+IF(AB150="",0,$G$95)+IF(AD150="",0,$G$95)</f>
        <v>18</v>
      </c>
      <c r="AI150" s="15">
        <f>AF150/AH150</f>
        <v>5.0555555555555554</v>
      </c>
      <c r="AJ150" s="17">
        <v>15</v>
      </c>
    </row>
    <row r="151" spans="1:36" x14ac:dyDescent="0.2">
      <c r="A151" s="93" t="s">
        <v>289</v>
      </c>
      <c r="B151" s="93" t="s">
        <v>290</v>
      </c>
      <c r="C151" s="33">
        <f>+G151+I151+K151+M151+O151+Q151+S151+U151+W151+Y151+AA151+AC151+AE151</f>
        <v>160</v>
      </c>
      <c r="D151" s="12">
        <f>+C151/E151</f>
        <v>160</v>
      </c>
      <c r="E151" s="89">
        <f>COUNTA(F151,H151,J151,L151,N151,P151,R151,T151,V151,X151,Z151,AB151,AD151)</f>
        <v>1</v>
      </c>
      <c r="F151" s="49"/>
      <c r="G151" s="51"/>
      <c r="H151" s="49"/>
      <c r="I151" s="51"/>
      <c r="J151" s="49"/>
      <c r="K151" s="51"/>
      <c r="L151" s="49"/>
      <c r="M151" s="51"/>
      <c r="N151" s="49"/>
      <c r="O151" s="51"/>
      <c r="P151" s="49"/>
      <c r="Q151" s="51"/>
      <c r="R151" s="59"/>
      <c r="S151" s="51"/>
      <c r="T151" s="59"/>
      <c r="U151" s="51"/>
      <c r="V151" s="59"/>
      <c r="W151" s="51"/>
      <c r="X151" s="49"/>
      <c r="Y151" s="51"/>
      <c r="Z151" s="49">
        <v>92</v>
      </c>
      <c r="AA151" s="80">
        <v>160</v>
      </c>
      <c r="AB151" s="79"/>
      <c r="AC151" s="80"/>
      <c r="AD151" s="79"/>
      <c r="AE151" s="80"/>
      <c r="AF151" s="14">
        <f>F151+H151+J151+L151+N151+P151+R151+T151+V151+X151+Z151+AB151+AD151</f>
        <v>92</v>
      </c>
      <c r="AG151" s="15">
        <f>+AF151/E151</f>
        <v>92</v>
      </c>
      <c r="AH151" s="16">
        <f>IF(F151="",0,$G$95)+IF(H151="",0,$G$95)+IF(J151="",0,$G$95)+IF(L151="",0,$G$95)+IF(N151="",0,$G$95)+IF(P151="",0,$G$95)+IF(R151="",0,$G$95)+IF(T151="",0,$G$95)+IF(V151="",0,$G$95)+IF(X151="",0,$G$95)+IF(Z151="",0,$G$95)+IF(AB151="",0,$G$95)+IF(AD151="",0,$G$95)</f>
        <v>18</v>
      </c>
      <c r="AI151" s="15">
        <f>AF151/AH151</f>
        <v>5.1111111111111107</v>
      </c>
      <c r="AJ151" s="17">
        <v>16</v>
      </c>
    </row>
    <row r="152" spans="1:36" x14ac:dyDescent="0.2">
      <c r="A152" s="58" t="s">
        <v>181</v>
      </c>
      <c r="B152" s="58" t="s">
        <v>182</v>
      </c>
      <c r="C152" s="33">
        <f>+G152+I152+K152+M152+O152+Q152+S152+U152+W152+Y152+AA152+AC152+AE152</f>
        <v>317.5</v>
      </c>
      <c r="D152" s="12">
        <f>+C152/E152</f>
        <v>158.75</v>
      </c>
      <c r="E152" s="89">
        <f>COUNTA(F152,H152,J152,L152,N152,P152,R152,T152,V152,X152,Z152,AB152,AD152)</f>
        <v>2</v>
      </c>
      <c r="F152" s="49"/>
      <c r="G152" s="51"/>
      <c r="H152" s="49"/>
      <c r="I152" s="51"/>
      <c r="J152" s="49"/>
      <c r="K152" s="51"/>
      <c r="L152" s="49">
        <v>96</v>
      </c>
      <c r="M152" s="51">
        <v>160</v>
      </c>
      <c r="N152" s="49"/>
      <c r="O152" s="51"/>
      <c r="P152" s="49">
        <v>89</v>
      </c>
      <c r="Q152" s="51">
        <v>157.5</v>
      </c>
      <c r="R152" s="59"/>
      <c r="S152" s="51"/>
      <c r="T152" s="59"/>
      <c r="U152" s="51"/>
      <c r="V152" s="59"/>
      <c r="W152" s="51"/>
      <c r="X152" s="49"/>
      <c r="Y152" s="51"/>
      <c r="Z152" s="49"/>
      <c r="AA152" s="80"/>
      <c r="AB152" s="79"/>
      <c r="AC152" s="80"/>
      <c r="AD152" s="79"/>
      <c r="AE152" s="80"/>
      <c r="AF152" s="14">
        <f>F152+H152+J152+L152+N152+P152+R152+T152+V152+X152+Z152+AB152+AD152</f>
        <v>185</v>
      </c>
      <c r="AG152" s="15">
        <f>+AF152/E152</f>
        <v>92.5</v>
      </c>
      <c r="AH152" s="16">
        <f>IF(F152="",0,$G$95)+IF(H152="",0,$G$95)+IF(J152="",0,$G$95)+IF(L152="",0,$G$95)+IF(N152="",0,$G$95)+IF(P152="",0,$G$95)+IF(R152="",0,$G$95)+IF(T152="",0,$G$95)+IF(V152="",0,$G$95)+IF(X152="",0,$G$95)+IF(Z152="",0,$G$95)+IF(AB152="",0,$G$95)+IF(AD152="",0,$G$95)</f>
        <v>36</v>
      </c>
      <c r="AI152" s="15">
        <f>AF152/AH152</f>
        <v>5.1388888888888893</v>
      </c>
      <c r="AJ152" s="17">
        <v>17</v>
      </c>
    </row>
    <row r="153" spans="1:36" x14ac:dyDescent="0.2">
      <c r="A153" s="64" t="s">
        <v>203</v>
      </c>
      <c r="B153" s="64" t="s">
        <v>204</v>
      </c>
      <c r="C153" s="33">
        <f>+G153+I153+K153+M153+O153+Q153+S153+U153+W153+Y153+AA153+AC153+AE153</f>
        <v>800</v>
      </c>
      <c r="D153" s="12">
        <f>+C153/E153</f>
        <v>160</v>
      </c>
      <c r="E153" s="89">
        <f>COUNTA(F153,H153,J153,L153,N153,P153,R153,T153,V153,X153,Z153,AB153,AD153)</f>
        <v>5</v>
      </c>
      <c r="F153" s="49"/>
      <c r="G153" s="51"/>
      <c r="H153" s="49"/>
      <c r="I153" s="51"/>
      <c r="J153" s="49"/>
      <c r="K153" s="51"/>
      <c r="L153" s="49">
        <v>108</v>
      </c>
      <c r="M153" s="51">
        <v>155</v>
      </c>
      <c r="N153" s="49">
        <v>94</v>
      </c>
      <c r="O153" s="51">
        <v>155</v>
      </c>
      <c r="P153" s="49">
        <v>100</v>
      </c>
      <c r="Q153" s="51">
        <v>145</v>
      </c>
      <c r="R153" s="59"/>
      <c r="S153" s="49"/>
      <c r="T153" s="59">
        <v>89</v>
      </c>
      <c r="U153" s="51">
        <v>165</v>
      </c>
      <c r="V153" s="59"/>
      <c r="W153" s="51"/>
      <c r="X153" s="49">
        <v>85</v>
      </c>
      <c r="Y153" s="51">
        <v>180</v>
      </c>
      <c r="Z153" s="49"/>
      <c r="AA153" s="80"/>
      <c r="AB153" s="79"/>
      <c r="AC153" s="80"/>
      <c r="AD153" s="79"/>
      <c r="AE153" s="80"/>
      <c r="AF153" s="14">
        <f>F153+H153+J153+L153+N153+P153+R153+T153+V153+X153+Z153+AB153+AD153</f>
        <v>476</v>
      </c>
      <c r="AG153" s="15">
        <f>+AF153/E153</f>
        <v>95.2</v>
      </c>
      <c r="AH153" s="16">
        <f>IF(F153="",0,$G$95)+IF(H153="",0,$G$95)+IF(J153="",0,$G$95)+IF(L153="",0,$G$95)+IF(N153="",0,$G$95)+IF(P153="",0,$G$95)+IF(R153="",0,$G$95)+IF(T153="",0,$G$95)+IF(V153="",0,$G$95)+IF(X153="",0,$G$95)+IF(Z153="",0,$G$95)+IF(AB153="",0,$G$95)+IF(AD153="",0,$G$95)</f>
        <v>90</v>
      </c>
      <c r="AI153" s="15">
        <f>AF153/AH153</f>
        <v>5.2888888888888888</v>
      </c>
      <c r="AJ153" s="17">
        <v>18</v>
      </c>
    </row>
    <row r="154" spans="1:36" x14ac:dyDescent="0.2">
      <c r="A154" s="64" t="s">
        <v>201</v>
      </c>
      <c r="B154" s="64" t="s">
        <v>202</v>
      </c>
      <c r="C154" s="33">
        <f>+G154+I154+K154+M154+O154+Q154+S154+U154+W154+Y154+AA154+AC154+AE154</f>
        <v>475</v>
      </c>
      <c r="D154" s="12">
        <f>+C154/E154</f>
        <v>158.33333333333334</v>
      </c>
      <c r="E154" s="89">
        <f>COUNTA(F154,H154,J154,L154,N154,P154,R154,T154,V154,X154,Z154,AB154,AD154)</f>
        <v>3</v>
      </c>
      <c r="F154" s="49"/>
      <c r="G154" s="51"/>
      <c r="H154" s="49"/>
      <c r="I154" s="51"/>
      <c r="J154" s="49"/>
      <c r="K154" s="51"/>
      <c r="L154" s="49"/>
      <c r="M154" s="51"/>
      <c r="N154" s="49"/>
      <c r="O154" s="51"/>
      <c r="P154" s="49"/>
      <c r="Q154" s="51"/>
      <c r="R154" s="59"/>
      <c r="S154" s="49"/>
      <c r="T154" s="59">
        <v>108</v>
      </c>
      <c r="U154" s="51">
        <v>150</v>
      </c>
      <c r="V154" s="59">
        <v>90</v>
      </c>
      <c r="W154" s="51">
        <v>170</v>
      </c>
      <c r="X154" s="49"/>
      <c r="Y154" s="51"/>
      <c r="Z154" s="49">
        <v>103</v>
      </c>
      <c r="AA154" s="80">
        <v>155</v>
      </c>
      <c r="AB154" s="79"/>
      <c r="AC154" s="80"/>
      <c r="AD154" s="79"/>
      <c r="AE154" s="80"/>
      <c r="AF154" s="14">
        <f>F154+H154+J154+L154+N154+P154+R154+T154+V154+X154+Z154+AB154+AD154</f>
        <v>301</v>
      </c>
      <c r="AG154" s="15">
        <f>+AF154/E154</f>
        <v>100.33333333333333</v>
      </c>
      <c r="AH154" s="16">
        <f>IF(F154="",0,$G$95)+IF(H154="",0,$G$95)+IF(J154="",0,$G$95)+IF(L154="",0,$G$95)+IF(N154="",0,$G$95)+IF(P154="",0,$G$95)+IF(R154="",0,$G$95)+IF(T154="",0,$G$95)+IF(V154="",0,$G$95)+IF(X154="",0,$G$95)+IF(Z154="",0,$G$95)+IF(AB154="",0,$G$95)+IF(AD154="",0,$G$95)</f>
        <v>54</v>
      </c>
      <c r="AI154" s="15">
        <f>AF154/AH154</f>
        <v>5.5740740740740744</v>
      </c>
      <c r="AJ154" s="17">
        <v>19</v>
      </c>
    </row>
    <row r="155" spans="1:36" x14ac:dyDescent="0.2">
      <c r="A155" s="64" t="s">
        <v>206</v>
      </c>
      <c r="B155" s="64" t="s">
        <v>207</v>
      </c>
      <c r="C155" s="33">
        <f>+G155+I155+K155+M155+O155+Q155+S155+U155+W155+Y155+AA155+AC155+AE155</f>
        <v>480</v>
      </c>
      <c r="D155" s="12">
        <f>+C155/E155</f>
        <v>160</v>
      </c>
      <c r="E155" s="89">
        <f>COUNTA(F155,H155,J155,L155,N155,P155,R155,T155,V155,X155,Z155,AB155,AD155)</f>
        <v>3</v>
      </c>
      <c r="F155" s="49"/>
      <c r="G155" s="51"/>
      <c r="H155" s="49"/>
      <c r="I155" s="51"/>
      <c r="J155" s="49"/>
      <c r="K155" s="51"/>
      <c r="L155" s="72"/>
      <c r="M155" s="94"/>
      <c r="N155" s="72"/>
      <c r="O155" s="94"/>
      <c r="P155" s="49"/>
      <c r="Q155" s="51"/>
      <c r="R155" s="95"/>
      <c r="S155" s="94"/>
      <c r="T155" s="95"/>
      <c r="U155" s="94"/>
      <c r="V155" s="95">
        <v>120</v>
      </c>
      <c r="W155" s="94">
        <v>165</v>
      </c>
      <c r="X155" s="72">
        <v>95</v>
      </c>
      <c r="Y155" s="94">
        <v>165</v>
      </c>
      <c r="Z155" s="72">
        <v>105</v>
      </c>
      <c r="AA155" s="80">
        <v>150</v>
      </c>
      <c r="AB155" s="79"/>
      <c r="AC155" s="80"/>
      <c r="AD155" s="79"/>
      <c r="AE155" s="80"/>
      <c r="AF155" s="14">
        <f>F155+H155+J155+L155+N155+P155+R155+T155+V155+X155+Z155+AB155+AD155</f>
        <v>320</v>
      </c>
      <c r="AG155" s="15">
        <f>+AF155/E155</f>
        <v>106.66666666666667</v>
      </c>
      <c r="AH155" s="16">
        <f>IF(F155="",0,$G$95)+IF(H155="",0,$G$95)+IF(J155="",0,$G$95)+IF(L155="",0,$G$95)+IF(N155="",0,$G$95)+IF(P155="",0,$G$95)+IF(R155="",0,$G$95)+IF(T155="",0,$G$95)+IF(V155="",0,$G$95)+IF(X155="",0,$G$95)+IF(Z155="",0,$G$95)+IF(AB155="",0,$G$95)+IF(AD155="",0,$G$95)</f>
        <v>54</v>
      </c>
      <c r="AI155" s="15">
        <f>AF155/AH155</f>
        <v>5.9259259259259256</v>
      </c>
      <c r="AJ155" s="17">
        <v>20</v>
      </c>
    </row>
    <row r="156" spans="1:36" x14ac:dyDescent="0.2">
      <c r="A156" s="64" t="s">
        <v>111</v>
      </c>
      <c r="B156" s="64" t="s">
        <v>205</v>
      </c>
      <c r="C156" s="33">
        <f>+G156+I156+K156+M156+O156+Q156+S156+U156+W156+Y156+AA156+AC156+AE156</f>
        <v>140</v>
      </c>
      <c r="D156" s="12">
        <f>+C156/E156</f>
        <v>140</v>
      </c>
      <c r="E156" s="89">
        <f>COUNTA(F156,H156,J156,L156,N156,P156,R156,T156,V156,X156,Z156,AB156,AD156)</f>
        <v>1</v>
      </c>
      <c r="F156" s="49"/>
      <c r="G156" s="51"/>
      <c r="H156" s="49"/>
      <c r="I156" s="51"/>
      <c r="J156" s="49"/>
      <c r="K156" s="51"/>
      <c r="L156" s="72"/>
      <c r="M156" s="94"/>
      <c r="N156" s="72"/>
      <c r="O156" s="94"/>
      <c r="P156" s="49">
        <v>110</v>
      </c>
      <c r="Q156" s="51">
        <v>140</v>
      </c>
      <c r="R156" s="95"/>
      <c r="S156" s="94"/>
      <c r="T156" s="95"/>
      <c r="U156" s="94"/>
      <c r="V156" s="95"/>
      <c r="W156" s="94"/>
      <c r="X156" s="72"/>
      <c r="Y156" s="94"/>
      <c r="Z156" s="72"/>
      <c r="AA156" s="80"/>
      <c r="AB156" s="79"/>
      <c r="AC156" s="80"/>
      <c r="AD156" s="79"/>
      <c r="AE156" s="80"/>
      <c r="AF156" s="14">
        <f>F156+H156+J156+L156+N156+P156+R156+T156+V156+X156+Z156+AB156+AD156</f>
        <v>110</v>
      </c>
      <c r="AG156" s="15">
        <f>+AF156/E156</f>
        <v>110</v>
      </c>
      <c r="AH156" s="16">
        <f>IF(F156="",0,$G$95)+IF(H156="",0,$G$95)+IF(J156="",0,$G$95)+IF(L156="",0,$G$95)+IF(N156="",0,$G$95)+IF(P156="",0,$G$95)+IF(R156="",0,$G$95)+IF(T156="",0,$G$95)+IF(V156="",0,$G$95)+IF(X156="",0,$G$95)+IF(Z156="",0,$G$95)+IF(AB156="",0,$G$95)+IF(AD156="",0,$G$95)</f>
        <v>18</v>
      </c>
      <c r="AI156" s="15">
        <f>AF156/AH156</f>
        <v>6.1111111111111107</v>
      </c>
      <c r="AJ156" s="17">
        <v>21</v>
      </c>
    </row>
    <row r="157" spans="1:36" x14ac:dyDescent="0.2">
      <c r="A157" s="96" t="s">
        <v>140</v>
      </c>
      <c r="B157" s="96" t="s">
        <v>208</v>
      </c>
      <c r="C157" s="33">
        <f>+G157+I157+K157+M157+O157+Q157+S157+U157+W157+Y157+AA157+AC157+AE157</f>
        <v>305</v>
      </c>
      <c r="D157" s="12">
        <f>+C157/E157</f>
        <v>152.5</v>
      </c>
      <c r="E157" s="89">
        <f>COUNTA(F157,H157,J157,L157,N157,P157,R157,T157,V157,X157,Z157,AB157,AD157)</f>
        <v>2</v>
      </c>
      <c r="F157" s="49"/>
      <c r="G157" s="51"/>
      <c r="H157" s="49"/>
      <c r="I157" s="51"/>
      <c r="J157" s="49"/>
      <c r="K157" s="51"/>
      <c r="L157" s="72"/>
      <c r="M157" s="94"/>
      <c r="N157" s="72"/>
      <c r="O157" s="94"/>
      <c r="P157" s="49"/>
      <c r="Q157" s="51"/>
      <c r="R157" s="95"/>
      <c r="S157" s="94"/>
      <c r="T157" s="95"/>
      <c r="U157" s="94"/>
      <c r="V157" s="95"/>
      <c r="W157" s="94"/>
      <c r="X157" s="72">
        <v>113</v>
      </c>
      <c r="Y157" s="94">
        <v>160</v>
      </c>
      <c r="Z157" s="72">
        <v>110</v>
      </c>
      <c r="AA157" s="80">
        <v>145</v>
      </c>
      <c r="AB157" s="79"/>
      <c r="AC157" s="80"/>
      <c r="AD157" s="79"/>
      <c r="AE157" s="80"/>
      <c r="AF157" s="14">
        <f>F157+H157+J157+L157+N157+P157+R157+T157+V157+X157+Z157+AB157+AD157</f>
        <v>223</v>
      </c>
      <c r="AG157" s="15">
        <f>+AF157/E157</f>
        <v>111.5</v>
      </c>
      <c r="AH157" s="16">
        <f>IF(F157="",0,$G$95)+IF(H157="",0,$G$95)+IF(J157="",0,$G$95)+IF(L157="",0,$G$95)+IF(N157="",0,$G$95)+IF(P157="",0,$G$95)+IF(R157="",0,$G$95)+IF(T157="",0,$G$95)+IF(V157="",0,$G$95)+IF(X157="",0,$G$95)+IF(Z157="",0,$G$95)+IF(AB157="",0,$G$95)+IF(AD157="",0,$G$95)</f>
        <v>36</v>
      </c>
      <c r="AI157" s="15">
        <f>AF157/AH157</f>
        <v>6.1944444444444446</v>
      </c>
      <c r="AJ157" s="17">
        <v>22</v>
      </c>
    </row>
    <row r="160" spans="1:36" ht="17" thickBot="1" x14ac:dyDescent="0.25"/>
    <row r="161" spans="1:36" ht="17" thickBot="1" x14ac:dyDescent="0.25">
      <c r="A161" s="4" t="s">
        <v>77</v>
      </c>
      <c r="B161" s="5"/>
      <c r="C161" s="6" t="s">
        <v>6</v>
      </c>
      <c r="D161" s="22" t="s">
        <v>7</v>
      </c>
      <c r="E161" s="39" t="s">
        <v>8</v>
      </c>
      <c r="F161" s="41">
        <v>44857</v>
      </c>
      <c r="G161" s="42"/>
      <c r="H161" s="41">
        <v>44880</v>
      </c>
      <c r="I161" s="42"/>
      <c r="J161" s="43">
        <v>44899</v>
      </c>
      <c r="K161" s="42"/>
      <c r="L161" s="44">
        <v>44949</v>
      </c>
      <c r="M161" s="42"/>
      <c r="N161" s="41">
        <v>44962</v>
      </c>
      <c r="O161" s="42"/>
      <c r="P161" s="41">
        <v>44983</v>
      </c>
      <c r="Q161" s="42"/>
      <c r="R161" s="41">
        <v>44997</v>
      </c>
      <c r="S161" s="42"/>
      <c r="T161" s="41">
        <v>45033</v>
      </c>
      <c r="U161" s="42"/>
      <c r="V161" s="41">
        <v>45054</v>
      </c>
      <c r="W161" s="42"/>
      <c r="X161" s="41">
        <v>45088</v>
      </c>
      <c r="Y161" s="42"/>
      <c r="Z161" s="41">
        <v>45130</v>
      </c>
      <c r="AA161" s="42"/>
      <c r="AB161" s="41" t="s">
        <v>49</v>
      </c>
      <c r="AC161" s="42"/>
      <c r="AD161" s="41"/>
      <c r="AE161" s="42"/>
      <c r="AF161" s="26" t="s">
        <v>9</v>
      </c>
      <c r="AG161" s="26" t="s">
        <v>10</v>
      </c>
      <c r="AH161" s="28" t="s">
        <v>11</v>
      </c>
      <c r="AI161" s="29" t="s">
        <v>12</v>
      </c>
      <c r="AJ161" s="31" t="s">
        <v>13</v>
      </c>
    </row>
    <row r="162" spans="1:36" ht="17" thickBot="1" x14ac:dyDescent="0.25">
      <c r="A162" s="4" t="s">
        <v>14</v>
      </c>
      <c r="B162" s="7" t="s">
        <v>15</v>
      </c>
      <c r="C162" s="8"/>
      <c r="D162" s="24" t="s">
        <v>6</v>
      </c>
      <c r="E162" s="9" t="s">
        <v>16</v>
      </c>
      <c r="F162" s="45" t="s">
        <v>43</v>
      </c>
      <c r="G162" s="10">
        <v>18</v>
      </c>
      <c r="H162" s="45" t="s">
        <v>44</v>
      </c>
      <c r="I162" s="10">
        <v>18</v>
      </c>
      <c r="J162" s="46" t="s">
        <v>45</v>
      </c>
      <c r="K162" s="10">
        <v>18</v>
      </c>
      <c r="L162" s="45" t="s">
        <v>46</v>
      </c>
      <c r="M162" s="10">
        <v>18</v>
      </c>
      <c r="N162" s="47" t="s">
        <v>47</v>
      </c>
      <c r="O162" s="10">
        <v>18</v>
      </c>
      <c r="P162" s="47" t="s">
        <v>48</v>
      </c>
      <c r="Q162" s="10">
        <v>18</v>
      </c>
      <c r="R162" s="47" t="s">
        <v>43</v>
      </c>
      <c r="S162" s="10">
        <v>18</v>
      </c>
      <c r="T162" s="45" t="s">
        <v>44</v>
      </c>
      <c r="U162" s="10">
        <v>18</v>
      </c>
      <c r="V162" s="45" t="s">
        <v>48</v>
      </c>
      <c r="W162" s="10">
        <v>18</v>
      </c>
      <c r="X162" s="47" t="s">
        <v>47</v>
      </c>
      <c r="Y162" s="10">
        <v>18</v>
      </c>
      <c r="Z162" s="45" t="s">
        <v>48</v>
      </c>
      <c r="AA162" s="10">
        <v>18</v>
      </c>
      <c r="AB162" s="45"/>
      <c r="AC162" s="10">
        <v>18</v>
      </c>
      <c r="AD162" s="45"/>
      <c r="AE162" s="10">
        <v>18</v>
      </c>
      <c r="AF162" s="27"/>
      <c r="AG162" s="27"/>
      <c r="AH162" s="11"/>
      <c r="AI162" s="30"/>
      <c r="AJ162" s="32"/>
    </row>
    <row r="163" spans="1:36" x14ac:dyDescent="0.2">
      <c r="A163" s="13" t="s">
        <v>212</v>
      </c>
      <c r="B163" s="13" t="s">
        <v>167</v>
      </c>
      <c r="C163" s="33">
        <f>+G163+I163+K163+M163+O163+Q163+S163+U163+W163+Y163+AA163+AC163+AE163</f>
        <v>180</v>
      </c>
      <c r="D163" s="15">
        <f>+C163/E163</f>
        <v>180</v>
      </c>
      <c r="E163" s="89">
        <f>COUNTA(F163,H163,J163,L163,N163,P163,R163,T163,V163,X163,Z163,AB163,AD163)</f>
        <v>1</v>
      </c>
      <c r="F163" s="67"/>
      <c r="G163" s="68"/>
      <c r="H163" s="67"/>
      <c r="I163" s="68"/>
      <c r="J163" s="67"/>
      <c r="K163" s="68"/>
      <c r="L163" s="67"/>
      <c r="M163" s="68"/>
      <c r="N163" s="67"/>
      <c r="O163" s="68"/>
      <c r="P163" s="67"/>
      <c r="Q163" s="68"/>
      <c r="R163" s="69"/>
      <c r="S163" s="68"/>
      <c r="T163" s="69"/>
      <c r="U163" s="68"/>
      <c r="V163" s="69"/>
      <c r="W163" s="68"/>
      <c r="X163" s="67">
        <v>69</v>
      </c>
      <c r="Y163" s="68">
        <v>180</v>
      </c>
      <c r="Z163" s="79"/>
      <c r="AA163" s="80"/>
      <c r="AB163" s="79"/>
      <c r="AC163" s="80"/>
      <c r="AD163" s="79"/>
      <c r="AE163" s="80"/>
      <c r="AF163" s="14">
        <f>F163+H163+J163+L163+N163+P163+R163+T163+V163+X163+Z163+AB163+AD163</f>
        <v>69</v>
      </c>
      <c r="AG163" s="15">
        <f>+AF163/E163</f>
        <v>69</v>
      </c>
      <c r="AH163" s="16">
        <f>IF(F163="",0,$G$95)+IF(H163="",0,$G$95)+IF(J163="",0,$G$95)+IF(L163="",0,$G$95)+IF(N163="",0,$G$95)+IF(P163="",0,$G$95)+IF(R163="",0,$G$95)+IF(T163="",0,$G$95)+IF(V163="",0,$G$95)+IF(X163="",0,$G$95)+IF(Z163="",0,$G$95)+IF(AB163="",0,$G$95)+IF(AD163="",0,$G$95)</f>
        <v>18</v>
      </c>
      <c r="AI163" s="15">
        <f>AF163/AH163</f>
        <v>3.8333333333333335</v>
      </c>
      <c r="AJ163" s="17">
        <v>1</v>
      </c>
    </row>
    <row r="164" spans="1:36" x14ac:dyDescent="0.2">
      <c r="A164" s="13" t="s">
        <v>89</v>
      </c>
      <c r="B164" s="13" t="s">
        <v>184</v>
      </c>
      <c r="C164" s="33">
        <f>+G164+I164+K164+M164+O164+Q164+S164+U164+W164+Y164+AA164+AC164+AE164</f>
        <v>390</v>
      </c>
      <c r="D164" s="12">
        <f>+C164/E164</f>
        <v>195</v>
      </c>
      <c r="E164" s="89">
        <f>COUNTA(F164,H164,J164,L164,N164,P164,R164,T164,V164,X164,Z164,AB164,AD164)</f>
        <v>2</v>
      </c>
      <c r="F164" s="49"/>
      <c r="G164" s="51"/>
      <c r="H164" s="49"/>
      <c r="I164" s="51"/>
      <c r="J164" s="49"/>
      <c r="K164" s="51"/>
      <c r="L164" s="49"/>
      <c r="M164" s="51"/>
      <c r="N164" s="49"/>
      <c r="O164" s="51"/>
      <c r="P164" s="49"/>
      <c r="Q164" s="51"/>
      <c r="R164" s="59"/>
      <c r="S164" s="51"/>
      <c r="T164" s="59"/>
      <c r="U164" s="51"/>
      <c r="V164" s="59"/>
      <c r="W164" s="51"/>
      <c r="X164" s="49">
        <v>67</v>
      </c>
      <c r="Y164" s="51">
        <v>200</v>
      </c>
      <c r="Z164" s="79">
        <v>79</v>
      </c>
      <c r="AA164" s="80">
        <v>190</v>
      </c>
      <c r="AB164" s="79"/>
      <c r="AC164" s="80"/>
      <c r="AD164" s="79"/>
      <c r="AE164" s="80"/>
      <c r="AF164" s="14">
        <f>F164+H164+J164+L164+N164+P164+R164+T164+V164+X164+Z164+AB164+AD164</f>
        <v>146</v>
      </c>
      <c r="AG164" s="15">
        <f>+AF164/E164</f>
        <v>73</v>
      </c>
      <c r="AH164" s="16">
        <f>IF(F164="",0,$G$95)+IF(H164="",0,$G$95)+IF(J164="",0,$G$95)+IF(L164="",0,$G$95)+IF(N164="",0,$G$95)+IF(P164="",0,$G$95)+IF(R164="",0,$G$95)+IF(T164="",0,$G$95)+IF(V164="",0,$G$95)+IF(X164="",0,$G$95)+IF(Z164="",0,$G$95)+IF(AB164="",0,$G$95)+IF(AD164="",0,$G$95)</f>
        <v>36</v>
      </c>
      <c r="AI164" s="15">
        <f>AF164/AH164</f>
        <v>4.0555555555555554</v>
      </c>
      <c r="AJ164" s="17">
        <v>2</v>
      </c>
    </row>
    <row r="165" spans="1:36" x14ac:dyDescent="0.2">
      <c r="A165" s="13" t="s">
        <v>217</v>
      </c>
      <c r="B165" s="13" t="s">
        <v>211</v>
      </c>
      <c r="C165" s="33">
        <f>+G165+I165+K165+M165+O165+Q165+S165+U165+W165+Y165+AA165+AC165+AE165</f>
        <v>350</v>
      </c>
      <c r="D165" s="12">
        <f>+C165/E165</f>
        <v>175</v>
      </c>
      <c r="E165" s="89">
        <f>COUNTA(F165,H165,J165,L165,N165,P165,R165,T165,V165,X165,Z165,AB165,AD165)</f>
        <v>2</v>
      </c>
      <c r="F165" s="49"/>
      <c r="G165" s="51"/>
      <c r="H165" s="49"/>
      <c r="I165" s="51"/>
      <c r="J165" s="49"/>
      <c r="K165" s="51"/>
      <c r="L165" s="49"/>
      <c r="M165" s="51"/>
      <c r="N165" s="49">
        <v>74</v>
      </c>
      <c r="O165" s="51">
        <v>180</v>
      </c>
      <c r="P165" s="49"/>
      <c r="Q165" s="51"/>
      <c r="R165" s="59"/>
      <c r="S165" s="51"/>
      <c r="T165" s="59"/>
      <c r="U165" s="51"/>
      <c r="V165" s="59"/>
      <c r="W165" s="51"/>
      <c r="X165" s="49">
        <v>72</v>
      </c>
      <c r="Y165" s="51">
        <v>170</v>
      </c>
      <c r="Z165" s="79"/>
      <c r="AA165" s="80"/>
      <c r="AB165" s="79"/>
      <c r="AC165" s="80"/>
      <c r="AD165" s="79"/>
      <c r="AE165" s="80"/>
      <c r="AF165" s="14">
        <f>F165+H165+J165+L165+N165+P165+R165+T165+V165+X165+Z165+AB165+AD165</f>
        <v>146</v>
      </c>
      <c r="AG165" s="15">
        <f>+AF165/E165</f>
        <v>73</v>
      </c>
      <c r="AH165" s="16">
        <f>IF(F165="",0,$G$95)+IF(H165="",0,$G$95)+IF(J165="",0,$G$95)+IF(L165="",0,$G$95)+IF(N165="",0,$G$95)+IF(P165="",0,$G$95)+IF(R165="",0,$G$95)+IF(T165="",0,$G$95)+IF(V165="",0,$G$95)+IF(X165="",0,$G$95)+IF(Z165="",0,$G$95)+IF(AB165="",0,$G$95)+IF(AD165="",0,$G$95)</f>
        <v>36</v>
      </c>
      <c r="AI165" s="15">
        <f>AF165/AH165</f>
        <v>4.0555555555555554</v>
      </c>
      <c r="AJ165" s="17">
        <v>3</v>
      </c>
    </row>
    <row r="166" spans="1:36" x14ac:dyDescent="0.2">
      <c r="A166" s="13" t="s">
        <v>210</v>
      </c>
      <c r="B166" s="13" t="s">
        <v>211</v>
      </c>
      <c r="C166" s="33">
        <f>+G166+I166+K166+M166+O166+Q166+S166+U166+W166+Y166+AA166+AC166+AE166</f>
        <v>200</v>
      </c>
      <c r="D166" s="12">
        <f>+C166/E166</f>
        <v>200</v>
      </c>
      <c r="E166" s="89">
        <f>COUNTA(F166,H166,J166,L166,N166,P166,R166,T166,V166,X166,Z166,AB166,AD166)</f>
        <v>1</v>
      </c>
      <c r="F166" s="49"/>
      <c r="G166" s="51"/>
      <c r="H166" s="49"/>
      <c r="I166" s="51"/>
      <c r="J166" s="49"/>
      <c r="K166" s="51"/>
      <c r="L166" s="49"/>
      <c r="M166" s="51"/>
      <c r="N166" s="49"/>
      <c r="O166" s="51"/>
      <c r="P166" s="49"/>
      <c r="Q166" s="51"/>
      <c r="R166" s="59">
        <v>76</v>
      </c>
      <c r="S166" s="51">
        <v>200</v>
      </c>
      <c r="T166" s="59"/>
      <c r="U166" s="51"/>
      <c r="V166" s="59"/>
      <c r="W166" s="51"/>
      <c r="X166" s="49"/>
      <c r="Y166" s="51"/>
      <c r="Z166" s="79"/>
      <c r="AA166" s="80"/>
      <c r="AB166" s="79"/>
      <c r="AC166" s="80"/>
      <c r="AD166" s="79"/>
      <c r="AE166" s="80"/>
      <c r="AF166" s="14">
        <f>F166+H166+J166+L166+N166+P166+R166+T166+V166+X166+Z166+AB166+AD166</f>
        <v>76</v>
      </c>
      <c r="AG166" s="15">
        <f>+AF166/E166</f>
        <v>76</v>
      </c>
      <c r="AH166" s="16">
        <f>IF(F166="",0,$G$95)+IF(H166="",0,$G$95)+IF(J166="",0,$G$95)+IF(L166="",0,$G$95)+IF(N166="",0,$G$95)+IF(P166="",0,$G$95)+IF(R166="",0,$G$95)+IF(T166="",0,$G$95)+IF(V166="",0,$G$95)+IF(X166="",0,$G$95)+IF(Z166="",0,$G$95)+IF(AB166="",0,$G$95)+IF(AD166="",0,$G$95)</f>
        <v>18</v>
      </c>
      <c r="AI166" s="15">
        <f>AF166/AH166</f>
        <v>4.2222222222222223</v>
      </c>
      <c r="AJ166" s="17">
        <v>4</v>
      </c>
    </row>
    <row r="167" spans="1:36" x14ac:dyDescent="0.2">
      <c r="A167" s="13" t="s">
        <v>226</v>
      </c>
      <c r="B167" s="13" t="s">
        <v>227</v>
      </c>
      <c r="C167" s="33">
        <f>+G167+I167+K167+M167+O167+Q167+S167+U167+W167+Y167+AA167+AC167+AE167</f>
        <v>165</v>
      </c>
      <c r="D167" s="12">
        <f>+C167/E167</f>
        <v>165</v>
      </c>
      <c r="E167" s="89">
        <f>COUNTA(F167,H167,J167,L167,N167,P167,R167,T167,V167,X167,Z167,AB167,AD167)</f>
        <v>1</v>
      </c>
      <c r="F167" s="49"/>
      <c r="G167" s="51"/>
      <c r="H167" s="49"/>
      <c r="I167" s="51"/>
      <c r="J167" s="49"/>
      <c r="K167" s="51"/>
      <c r="L167" s="49"/>
      <c r="M167" s="51"/>
      <c r="N167" s="49">
        <v>78</v>
      </c>
      <c r="O167" s="51">
        <v>165</v>
      </c>
      <c r="P167" s="49"/>
      <c r="Q167" s="51"/>
      <c r="R167" s="59"/>
      <c r="S167" s="51"/>
      <c r="T167" s="59"/>
      <c r="U167" s="51"/>
      <c r="V167" s="59"/>
      <c r="W167" s="51"/>
      <c r="X167" s="49"/>
      <c r="Y167" s="51"/>
      <c r="Z167" s="79"/>
      <c r="AA167" s="80"/>
      <c r="AB167" s="79"/>
      <c r="AC167" s="80"/>
      <c r="AD167" s="79"/>
      <c r="AE167" s="80"/>
      <c r="AF167" s="14">
        <f>F167+H167+J167+L167+N167+P167+R167+T167+V167+X167+Z167+AB167+AD167</f>
        <v>78</v>
      </c>
      <c r="AG167" s="15">
        <f>+AF167/E167</f>
        <v>78</v>
      </c>
      <c r="AH167" s="16">
        <f>IF(F167="",0,$G$95)+IF(H167="",0,$G$95)+IF(J167="",0,$G$95)+IF(L167="",0,$G$95)+IF(N167="",0,$G$95)+IF(P167="",0,$G$95)+IF(R167="",0,$G$95)+IF(T167="",0,$G$95)+IF(V167="",0,$G$95)+IF(X167="",0,$G$95)+IF(Z167="",0,$G$95)+IF(AB167="",0,$G$95)+IF(AD167="",0,$G$95)</f>
        <v>18</v>
      </c>
      <c r="AI167" s="15">
        <f>AF167/AH167</f>
        <v>4.333333333333333</v>
      </c>
      <c r="AJ167" s="17">
        <v>5</v>
      </c>
    </row>
    <row r="168" spans="1:36" x14ac:dyDescent="0.2">
      <c r="A168" s="13" t="s">
        <v>226</v>
      </c>
      <c r="B168" s="13" t="s">
        <v>228</v>
      </c>
      <c r="C168" s="33">
        <f>+G168+I168+K168+M168+O168+Q168+S168+U168+W168+Y168+AA168+AC168+AE168</f>
        <v>160</v>
      </c>
      <c r="D168" s="12">
        <f>+C168/E168</f>
        <v>160</v>
      </c>
      <c r="E168" s="89">
        <f>COUNTA(F168,H168,J168,L168,N168,P168,R168,T168,V168,X168,Z168,AB168,AD168)</f>
        <v>1</v>
      </c>
      <c r="F168" s="49"/>
      <c r="G168" s="51"/>
      <c r="H168" s="49"/>
      <c r="I168" s="51"/>
      <c r="J168" s="49"/>
      <c r="K168" s="51"/>
      <c r="L168" s="49"/>
      <c r="M168" s="51"/>
      <c r="N168" s="49">
        <v>80</v>
      </c>
      <c r="O168" s="51">
        <v>160</v>
      </c>
      <c r="P168" s="49"/>
      <c r="Q168" s="51"/>
      <c r="R168" s="59"/>
      <c r="S168" s="51"/>
      <c r="T168" s="59"/>
      <c r="U168" s="51"/>
      <c r="V168" s="59"/>
      <c r="W168" s="51"/>
      <c r="X168" s="49"/>
      <c r="Y168" s="51"/>
      <c r="Z168" s="79"/>
      <c r="AA168" s="80"/>
      <c r="AB168" s="79"/>
      <c r="AC168" s="80"/>
      <c r="AD168" s="79"/>
      <c r="AE168" s="80"/>
      <c r="AF168" s="14">
        <f>F168+H168+J168+L168+N168+P168+R168+T168+V168+X168+Z168+AB168+AD168</f>
        <v>80</v>
      </c>
      <c r="AG168" s="15">
        <f>+AF168/E168</f>
        <v>80</v>
      </c>
      <c r="AH168" s="16">
        <f>IF(F168="",0,$G$95)+IF(H168="",0,$G$95)+IF(J168="",0,$G$95)+IF(L168="",0,$G$95)+IF(N168="",0,$G$95)+IF(P168="",0,$G$95)+IF(R168="",0,$G$95)+IF(T168="",0,$G$95)+IF(V168="",0,$G$95)+IF(X168="",0,$G$95)+IF(Z168="",0,$G$95)+IF(AB168="",0,$G$95)+IF(AD168="",0,$G$95)</f>
        <v>18</v>
      </c>
      <c r="AI168" s="15">
        <f>AF168/AH168</f>
        <v>4.4444444444444446</v>
      </c>
      <c r="AJ168" s="17">
        <v>6</v>
      </c>
    </row>
    <row r="169" spans="1:36" x14ac:dyDescent="0.2">
      <c r="A169" s="13" t="s">
        <v>213</v>
      </c>
      <c r="B169" s="13" t="s">
        <v>214</v>
      </c>
      <c r="C169" s="33">
        <f>+G169+I169+K169+M169+O169+Q169+S169+U169+W169+Y169+AA169+AC169+AE169</f>
        <v>1680</v>
      </c>
      <c r="D169" s="12">
        <f>+C169/E169</f>
        <v>186.66666666666666</v>
      </c>
      <c r="E169" s="89">
        <f>COUNTA(F169,H169,J169,L169,N169,P169,R169,T169,V169,X169,Z169,AB169,AD169)</f>
        <v>9</v>
      </c>
      <c r="F169" s="49">
        <v>84</v>
      </c>
      <c r="G169" s="51">
        <v>200</v>
      </c>
      <c r="H169" s="49"/>
      <c r="I169" s="51"/>
      <c r="J169" s="49">
        <v>84</v>
      </c>
      <c r="K169" s="51">
        <v>200</v>
      </c>
      <c r="L169" s="49">
        <v>84</v>
      </c>
      <c r="M169" s="51">
        <v>200</v>
      </c>
      <c r="N169" s="49">
        <v>73</v>
      </c>
      <c r="O169" s="51">
        <v>200</v>
      </c>
      <c r="P169" s="49">
        <v>82</v>
      </c>
      <c r="Q169" s="51">
        <v>170</v>
      </c>
      <c r="R169" s="59">
        <v>90</v>
      </c>
      <c r="S169" s="51">
        <v>160</v>
      </c>
      <c r="T169" s="59">
        <v>83</v>
      </c>
      <c r="U169" s="51">
        <v>180</v>
      </c>
      <c r="V169" s="59">
        <v>81</v>
      </c>
      <c r="W169" s="51">
        <v>180</v>
      </c>
      <c r="X169" s="49"/>
      <c r="Y169" s="51"/>
      <c r="Z169" s="79">
        <v>79</v>
      </c>
      <c r="AA169" s="80">
        <v>190</v>
      </c>
      <c r="AB169" s="79"/>
      <c r="AC169" s="80"/>
      <c r="AD169" s="79"/>
      <c r="AE169" s="80"/>
      <c r="AF169" s="14">
        <f>F169+H169+J169+L169+N169+P169+R169+T169+V169+X169+Z169+AB169+AD169</f>
        <v>740</v>
      </c>
      <c r="AG169" s="15">
        <f>+AF169/E169</f>
        <v>82.222222222222229</v>
      </c>
      <c r="AH169" s="16">
        <f>IF(F169="",0,$G$95)+IF(H169="",0,$G$95)+IF(J169="",0,$G$95)+IF(L169="",0,$G$95)+IF(N169="",0,$G$95)+IF(P169="",0,$G$95)+IF(R169="",0,$G$95)+IF(T169="",0,$G$95)+IF(V169="",0,$G$95)+IF(X169="",0,$G$95)+IF(Z169="",0,$G$95)+IF(AB169="",0,$G$95)+IF(AD169="",0,$G$95)</f>
        <v>162</v>
      </c>
      <c r="AI169" s="15">
        <f>AF169/AH169</f>
        <v>4.5679012345679011</v>
      </c>
      <c r="AJ169" s="17">
        <v>7</v>
      </c>
    </row>
    <row r="170" spans="1:36" x14ac:dyDescent="0.2">
      <c r="A170" s="58" t="s">
        <v>215</v>
      </c>
      <c r="B170" s="58" t="s">
        <v>216</v>
      </c>
      <c r="C170" s="33">
        <f>+G170+I170+K170+M170+O170+Q170+S170+U170+W170+Y170+AA170+AC170+AE170</f>
        <v>565</v>
      </c>
      <c r="D170" s="12">
        <f>+C170/E170</f>
        <v>188.33333333333334</v>
      </c>
      <c r="E170" s="89">
        <f>COUNTA(F170,H170,J170,L170,N170,P170,R170,T170,V170,X170,Z170,AB170,AD170)</f>
        <v>3</v>
      </c>
      <c r="F170" s="49"/>
      <c r="G170" s="49"/>
      <c r="H170" s="49">
        <v>92</v>
      </c>
      <c r="I170" s="51">
        <v>200</v>
      </c>
      <c r="J170" s="49"/>
      <c r="K170" s="51"/>
      <c r="L170" s="49"/>
      <c r="M170" s="51"/>
      <c r="N170" s="49"/>
      <c r="O170" s="51"/>
      <c r="P170" s="49">
        <v>78</v>
      </c>
      <c r="Q170" s="51">
        <v>200</v>
      </c>
      <c r="R170" s="59">
        <v>84</v>
      </c>
      <c r="S170" s="51">
        <v>165</v>
      </c>
      <c r="T170" s="59"/>
      <c r="U170" s="51"/>
      <c r="V170" s="59"/>
      <c r="W170" s="51"/>
      <c r="X170" s="49"/>
      <c r="Y170" s="51"/>
      <c r="Z170" s="79"/>
      <c r="AA170" s="80"/>
      <c r="AB170" s="79"/>
      <c r="AC170" s="80"/>
      <c r="AD170" s="79"/>
      <c r="AE170" s="80"/>
      <c r="AF170" s="14">
        <f>F170+H170+J170+L170+N170+P170+R170+T170+V170+X170+Z170+AB170+AD170</f>
        <v>254</v>
      </c>
      <c r="AG170" s="15">
        <f>+AF170/E170</f>
        <v>84.666666666666671</v>
      </c>
      <c r="AH170" s="16">
        <f>IF(F170="",0,$G$95)+IF(H170="",0,$G$95)+IF(J170="",0,$G$95)+IF(L170="",0,$G$95)+IF(N170="",0,$G$95)+IF(P170="",0,$G$95)+IF(R170="",0,$G$95)+IF(T170="",0,$G$95)+IF(V170="",0,$G$95)+IF(X170="",0,$G$95)+IF(Z170="",0,$G$95)+IF(AB170="",0,$G$95)+IF(AD170="",0,$G$95)</f>
        <v>54</v>
      </c>
      <c r="AI170" s="15">
        <f>AF170/AH170</f>
        <v>4.7037037037037033</v>
      </c>
      <c r="AJ170" s="17">
        <v>8</v>
      </c>
    </row>
    <row r="171" spans="1:36" x14ac:dyDescent="0.2">
      <c r="A171" s="13" t="s">
        <v>18</v>
      </c>
      <c r="B171" s="13" t="s">
        <v>218</v>
      </c>
      <c r="C171" s="33">
        <f>+G171+I171+K171+M171+O171+Q171+S171+U171+W171+Y171+AA171+AC171+AE171</f>
        <v>1265</v>
      </c>
      <c r="D171" s="12">
        <f>+C171/E171</f>
        <v>180.71428571428572</v>
      </c>
      <c r="E171" s="89">
        <f>COUNTA(F171,H171,J171,L171,N171,P171,R171,T171,V171,X171,Z171,AB171,AD171)</f>
        <v>7</v>
      </c>
      <c r="F171" s="49"/>
      <c r="G171" s="51"/>
      <c r="H171" s="49">
        <v>94</v>
      </c>
      <c r="I171" s="51">
        <v>180</v>
      </c>
      <c r="J171" s="49">
        <v>90</v>
      </c>
      <c r="K171" s="51">
        <v>180</v>
      </c>
      <c r="L171" s="49">
        <v>86</v>
      </c>
      <c r="M171" s="51">
        <v>175</v>
      </c>
      <c r="N171" s="49"/>
      <c r="O171" s="51"/>
      <c r="P171" s="49">
        <v>79</v>
      </c>
      <c r="Q171" s="51">
        <v>180</v>
      </c>
      <c r="R171" s="59">
        <v>81</v>
      </c>
      <c r="S171" s="51">
        <v>180</v>
      </c>
      <c r="T171" s="59">
        <v>83</v>
      </c>
      <c r="U171" s="51">
        <v>200</v>
      </c>
      <c r="V171" s="59">
        <v>85</v>
      </c>
      <c r="W171" s="51">
        <v>170</v>
      </c>
      <c r="X171" s="49"/>
      <c r="Y171" s="51"/>
      <c r="Z171" s="79"/>
      <c r="AA171" s="80"/>
      <c r="AB171" s="79"/>
      <c r="AC171" s="80"/>
      <c r="AD171" s="79"/>
      <c r="AE171" s="80"/>
      <c r="AF171" s="14">
        <f>F171+H171+J171+L171+N171+P171+R171+T171+V171+X171+Z171+AB171+AD171</f>
        <v>598</v>
      </c>
      <c r="AG171" s="15">
        <f>+AF171/E171</f>
        <v>85.428571428571431</v>
      </c>
      <c r="AH171" s="16">
        <f>IF(F171="",0,$G$95)+IF(H171="",0,$G$95)+IF(J171="",0,$G$95)+IF(L171="",0,$G$95)+IF(N171="",0,$G$95)+IF(P171="",0,$G$95)+IF(R171="",0,$G$95)+IF(T171="",0,$G$95)+IF(V171="",0,$G$95)+IF(X171="",0,$G$95)+IF(Z171="",0,$G$95)+IF(AB171="",0,$G$95)+IF(AD171="",0,$G$95)</f>
        <v>126</v>
      </c>
      <c r="AI171" s="15">
        <f>AF171/AH171</f>
        <v>4.746031746031746</v>
      </c>
      <c r="AJ171" s="17">
        <v>9</v>
      </c>
    </row>
    <row r="172" spans="1:36" x14ac:dyDescent="0.2">
      <c r="A172" s="13" t="s">
        <v>219</v>
      </c>
      <c r="B172" s="13" t="s">
        <v>220</v>
      </c>
      <c r="C172" s="33">
        <f>+G172+I172+K172+M172+O172+Q172+S172+U172+W172+Y172+AA172+AC172+AE172</f>
        <v>165</v>
      </c>
      <c r="D172" s="12">
        <f>+C172/E172</f>
        <v>165</v>
      </c>
      <c r="E172" s="89">
        <f>COUNTA(F172,H172,J172,L172,N172,P172,R172,T172,V172,X172,Z172,AB172,AD172)</f>
        <v>1</v>
      </c>
      <c r="F172" s="49"/>
      <c r="G172" s="51"/>
      <c r="H172" s="49"/>
      <c r="I172" s="51"/>
      <c r="J172" s="49"/>
      <c r="K172" s="51"/>
      <c r="L172" s="49"/>
      <c r="M172" s="51"/>
      <c r="N172" s="49"/>
      <c r="O172" s="51"/>
      <c r="P172" s="49"/>
      <c r="Q172" s="51"/>
      <c r="R172" s="59"/>
      <c r="S172" s="51"/>
      <c r="T172" s="59"/>
      <c r="U172" s="51"/>
      <c r="V172" s="59">
        <v>86</v>
      </c>
      <c r="W172" s="51">
        <v>165</v>
      </c>
      <c r="X172" s="49"/>
      <c r="Y172" s="51"/>
      <c r="Z172" s="79"/>
      <c r="AA172" s="80"/>
      <c r="AB172" s="79"/>
      <c r="AC172" s="80"/>
      <c r="AD172" s="79"/>
      <c r="AE172" s="80"/>
      <c r="AF172" s="14">
        <f>F172+H172+J172+L172+N172+P172+R172+T172+V172+X172+Z172+AB172+AD172</f>
        <v>86</v>
      </c>
      <c r="AG172" s="15">
        <f>+AF172/E172</f>
        <v>86</v>
      </c>
      <c r="AH172" s="16">
        <f>IF(F172="",0,$G$95)+IF(H172="",0,$G$95)+IF(J172="",0,$G$95)+IF(L172="",0,$G$95)+IF(N172="",0,$G$95)+IF(P172="",0,$G$95)+IF(R172="",0,$G$95)+IF(T172="",0,$G$95)+IF(V172="",0,$G$95)+IF(X172="",0,$G$95)+IF(Z172="",0,$G$95)+IF(AB172="",0,$G$95)+IF(AD172="",0,$G$95)</f>
        <v>18</v>
      </c>
      <c r="AI172" s="15">
        <f>AF172/AH172</f>
        <v>4.7777777777777777</v>
      </c>
      <c r="AJ172" s="17">
        <v>10</v>
      </c>
    </row>
    <row r="173" spans="1:36" x14ac:dyDescent="0.2">
      <c r="A173" s="13" t="s">
        <v>42</v>
      </c>
      <c r="B173" s="13" t="s">
        <v>223</v>
      </c>
      <c r="C173" s="33">
        <f>+G173+I173+K173+M173+O173+Q173+S173+U173+W173+Y173+AA173+AC173+AE173</f>
        <v>710</v>
      </c>
      <c r="D173" s="12">
        <f>+C173/E173</f>
        <v>177.5</v>
      </c>
      <c r="E173" s="89">
        <f>COUNTA(F173,H173,J173,L173,N173,P173,R173,T173,V173,X173,Z173,AB173,AD173)</f>
        <v>4</v>
      </c>
      <c r="F173" s="49"/>
      <c r="G173" s="51"/>
      <c r="H173" s="49"/>
      <c r="I173" s="51"/>
      <c r="J173" s="49">
        <v>91</v>
      </c>
      <c r="K173" s="51">
        <v>170</v>
      </c>
      <c r="L173" s="49"/>
      <c r="M173" s="51"/>
      <c r="N173" s="49"/>
      <c r="O173" s="51"/>
      <c r="P173" s="49"/>
      <c r="Q173" s="51"/>
      <c r="R173" s="59"/>
      <c r="S173" s="51"/>
      <c r="T173" s="59">
        <v>96</v>
      </c>
      <c r="U173" s="51">
        <v>170</v>
      </c>
      <c r="V173" s="59">
        <v>80</v>
      </c>
      <c r="W173" s="51">
        <v>200</v>
      </c>
      <c r="X173" s="49"/>
      <c r="Y173" s="51"/>
      <c r="Z173" s="79">
        <v>81</v>
      </c>
      <c r="AA173" s="80">
        <v>170</v>
      </c>
      <c r="AB173" s="79"/>
      <c r="AC173" s="80"/>
      <c r="AD173" s="79"/>
      <c r="AE173" s="80"/>
      <c r="AF173" s="14">
        <f>F173+H173+J173+L173+N173+P173+R173+T173+V173+X173+Z173+AB173+AD173</f>
        <v>348</v>
      </c>
      <c r="AG173" s="15">
        <f>+AF173/E173</f>
        <v>87</v>
      </c>
      <c r="AH173" s="16">
        <f>IF(F173="",0,$G$95)+IF(H173="",0,$G$95)+IF(J173="",0,$G$95)+IF(L173="",0,$G$95)+IF(N173="",0,$G$95)+IF(P173="",0,$G$95)+IF(R173="",0,$G$95)+IF(T173="",0,$G$95)+IF(V173="",0,$G$95)+IF(X173="",0,$G$95)+IF(Z173="",0,$G$95)+IF(AB173="",0,$G$95)+IF(AD173="",0,$G$95)</f>
        <v>72</v>
      </c>
      <c r="AI173" s="15">
        <f>AF173/AH173</f>
        <v>4.833333333333333</v>
      </c>
      <c r="AJ173" s="17">
        <v>11</v>
      </c>
    </row>
    <row r="174" spans="1:36" x14ac:dyDescent="0.2">
      <c r="A174" s="13" t="s">
        <v>209</v>
      </c>
      <c r="B174" s="13" t="s">
        <v>34</v>
      </c>
      <c r="C174" s="33">
        <f>+G174+I174+K174+M174+O174+Q174+S174+U174+W174+Y174+AA174+AC174+AE174</f>
        <v>335</v>
      </c>
      <c r="D174" s="12">
        <f>+C174/E174</f>
        <v>167.5</v>
      </c>
      <c r="E174" s="89">
        <f>COUNTA(F174,H174,J174,L174,N174,P174,R174,T174,V174,X174,Z174,AB174,AD174)</f>
        <v>2</v>
      </c>
      <c r="F174" s="49"/>
      <c r="G174" s="51"/>
      <c r="H174" s="49"/>
      <c r="I174" s="51"/>
      <c r="J174" s="49"/>
      <c r="K174" s="51"/>
      <c r="L174" s="49"/>
      <c r="M174" s="51"/>
      <c r="N174" s="49">
        <v>77</v>
      </c>
      <c r="O174" s="51">
        <v>170</v>
      </c>
      <c r="P174" s="49"/>
      <c r="Q174" s="51"/>
      <c r="R174" s="59"/>
      <c r="S174" s="51"/>
      <c r="T174" s="59">
        <v>100</v>
      </c>
      <c r="U174" s="51">
        <v>165</v>
      </c>
      <c r="V174" s="59"/>
      <c r="W174" s="51"/>
      <c r="X174" s="49"/>
      <c r="Y174" s="51"/>
      <c r="Z174" s="79"/>
      <c r="AA174" s="80"/>
      <c r="AB174" s="79"/>
      <c r="AC174" s="80"/>
      <c r="AD174" s="79"/>
      <c r="AE174" s="80"/>
      <c r="AF174" s="14">
        <f>F174+H174+J174+L174+N174+P174+R174+T174+V174+X174+Z174+AB174+AD174</f>
        <v>177</v>
      </c>
      <c r="AG174" s="15">
        <f>+AF174/E174</f>
        <v>88.5</v>
      </c>
      <c r="AH174" s="16">
        <f>IF(F174="",0,$G$95)+IF(H174="",0,$G$95)+IF(J174="",0,$G$95)+IF(L174="",0,$G$95)+IF(N174="",0,$G$95)+IF(P174="",0,$G$95)+IF(R174="",0,$G$95)+IF(T174="",0,$G$95)+IF(V174="",0,$G$95)+IF(X174="",0,$G$95)+IF(Z174="",0,$G$95)+IF(AB174="",0,$G$95)+IF(AD174="",0,$G$95)</f>
        <v>36</v>
      </c>
      <c r="AI174" s="15">
        <f>AF174/AH174</f>
        <v>4.916666666666667</v>
      </c>
      <c r="AJ174" s="17">
        <v>12</v>
      </c>
    </row>
    <row r="175" spans="1:36" x14ac:dyDescent="0.2">
      <c r="A175" s="13" t="s">
        <v>221</v>
      </c>
      <c r="B175" s="13" t="s">
        <v>222</v>
      </c>
      <c r="C175" s="33">
        <f>+G175+I175+K175+M175+O175+Q175+S175+U175+W175+Y175+AA175+AC175+AE175</f>
        <v>860</v>
      </c>
      <c r="D175" s="12">
        <f>+C175/E175</f>
        <v>172</v>
      </c>
      <c r="E175" s="89">
        <f>COUNTA(F175,H175,J175,L175,N175,P175,R175,T175,V175,X175,Z175,AB175,AD175)</f>
        <v>5</v>
      </c>
      <c r="F175" s="49">
        <v>91</v>
      </c>
      <c r="G175" s="51">
        <v>180</v>
      </c>
      <c r="H175" s="49">
        <v>96</v>
      </c>
      <c r="I175" s="51">
        <v>170</v>
      </c>
      <c r="J175" s="49"/>
      <c r="K175" s="51"/>
      <c r="L175" s="49">
        <v>86</v>
      </c>
      <c r="M175" s="51">
        <v>175</v>
      </c>
      <c r="N175" s="49"/>
      <c r="O175" s="51"/>
      <c r="P175" s="49">
        <v>88</v>
      </c>
      <c r="Q175" s="51">
        <v>165</v>
      </c>
      <c r="R175" s="59">
        <v>83</v>
      </c>
      <c r="S175" s="51">
        <v>170</v>
      </c>
      <c r="T175" s="59"/>
      <c r="U175" s="51"/>
      <c r="V175" s="59"/>
      <c r="W175" s="51"/>
      <c r="X175" s="49"/>
      <c r="Y175" s="51"/>
      <c r="Z175" s="79"/>
      <c r="AA175" s="80"/>
      <c r="AB175" s="79"/>
      <c r="AC175" s="80"/>
      <c r="AD175" s="79"/>
      <c r="AE175" s="80"/>
      <c r="AF175" s="14">
        <f>F175+H175+J175+L175+N175+P175+R175+T175+V175+X175+Z175+AB175+AD175</f>
        <v>444</v>
      </c>
      <c r="AG175" s="15">
        <f>+AF175/E175</f>
        <v>88.8</v>
      </c>
      <c r="AH175" s="16">
        <f>IF(F175="",0,$G$95)+IF(H175="",0,$G$95)+IF(J175="",0,$G$95)+IF(L175="",0,$G$95)+IF(N175="",0,$G$95)+IF(P175="",0,$G$95)+IF(R175="",0,$G$95)+IF(T175="",0,$G$95)+IF(V175="",0,$G$95)+IF(X175="",0,$G$95)+IF(Z175="",0,$G$95)+IF(AB175="",0,$G$95)+IF(AD175="",0,$G$95)</f>
        <v>90</v>
      </c>
      <c r="AI175" s="15">
        <f>AF175/AH175</f>
        <v>4.9333333333333336</v>
      </c>
      <c r="AJ175" s="17">
        <v>13</v>
      </c>
    </row>
    <row r="176" spans="1:36" x14ac:dyDescent="0.2">
      <c r="A176" s="58" t="s">
        <v>224</v>
      </c>
      <c r="B176" s="58" t="s">
        <v>225</v>
      </c>
      <c r="C176" s="33">
        <f>+G176+I176+K176+M176+O176+Q176+S176+U176+W176+Y176+AA176+AC176+AE176</f>
        <v>160</v>
      </c>
      <c r="D176" s="12">
        <f>+C176/E176</f>
        <v>160</v>
      </c>
      <c r="E176" s="89">
        <f>COUNTA(F176,H176,J176,L176,N176,P176,R176,T176,V176,X176,Z176,AB176,AD176)</f>
        <v>1</v>
      </c>
      <c r="F176" s="49"/>
      <c r="G176" s="51"/>
      <c r="H176" s="49"/>
      <c r="I176" s="51"/>
      <c r="J176" s="49"/>
      <c r="K176" s="51"/>
      <c r="L176" s="49"/>
      <c r="M176" s="51"/>
      <c r="N176" s="49"/>
      <c r="O176" s="51"/>
      <c r="P176" s="49"/>
      <c r="Q176" s="51"/>
      <c r="R176" s="59"/>
      <c r="S176" s="51"/>
      <c r="T176" s="59"/>
      <c r="U176" s="51"/>
      <c r="V176" s="59">
        <v>90</v>
      </c>
      <c r="W176" s="51">
        <v>160</v>
      </c>
      <c r="X176" s="49"/>
      <c r="Y176" s="51"/>
      <c r="Z176" s="79"/>
      <c r="AA176" s="80"/>
      <c r="AB176" s="79"/>
      <c r="AC176" s="80"/>
      <c r="AD176" s="79"/>
      <c r="AE176" s="80"/>
      <c r="AF176" s="14">
        <f>F176+H176+J176+L176+N176+P176+R176+T176+V176+X176+Z176+AB176+AD176</f>
        <v>90</v>
      </c>
      <c r="AG176" s="15">
        <f>+AF176/E176</f>
        <v>90</v>
      </c>
      <c r="AH176" s="16">
        <f>IF(F176="",0,$G$95)+IF(H176="",0,$G$95)+IF(J176="",0,$G$95)+IF(L176="",0,$G$95)+IF(N176="",0,$G$95)+IF(P176="",0,$G$95)+IF(R176="",0,$G$95)+IF(T176="",0,$G$95)+IF(V176="",0,$G$95)+IF(X176="",0,$G$95)+IF(Z176="",0,$G$95)+IF(AB176="",0,$G$95)+IF(AD176="",0,$G$95)</f>
        <v>18</v>
      </c>
      <c r="AI176" s="15">
        <f>AF176/AH176</f>
        <v>5</v>
      </c>
      <c r="AJ176" s="17">
        <v>14</v>
      </c>
    </row>
    <row r="177" spans="1:36" x14ac:dyDescent="0.2">
      <c r="A177" s="13" t="s">
        <v>226</v>
      </c>
      <c r="B177" s="13" t="s">
        <v>233</v>
      </c>
      <c r="C177" s="33">
        <f>+G177+I177+K177+M177+O177+Q177+S177+U177+W177+Y177+AA177+AC177+AE177</f>
        <v>155</v>
      </c>
      <c r="D177" s="15">
        <f>+C177/E177</f>
        <v>155</v>
      </c>
      <c r="E177" s="89">
        <f>COUNTA(F177,H177,J177,L177,N177,P177,R177,T177,V177,X177,Z177,AB177,AD177)</f>
        <v>1</v>
      </c>
      <c r="F177" s="49"/>
      <c r="G177" s="51"/>
      <c r="H177" s="49"/>
      <c r="I177" s="51"/>
      <c r="J177" s="49"/>
      <c r="K177" s="51"/>
      <c r="L177" s="49"/>
      <c r="M177" s="51"/>
      <c r="N177" s="49">
        <v>91</v>
      </c>
      <c r="O177" s="51">
        <v>155</v>
      </c>
      <c r="P177" s="49"/>
      <c r="Q177" s="51"/>
      <c r="R177" s="59"/>
      <c r="S177" s="51"/>
      <c r="T177" s="59"/>
      <c r="U177" s="51"/>
      <c r="V177" s="59"/>
      <c r="W177" s="51"/>
      <c r="X177" s="49"/>
      <c r="Y177" s="51"/>
      <c r="Z177" s="79"/>
      <c r="AA177" s="80"/>
      <c r="AB177" s="79"/>
      <c r="AC177" s="80"/>
      <c r="AD177" s="79"/>
      <c r="AE177" s="80"/>
      <c r="AF177" s="14">
        <f>F177+H177+J177+L177+N177+P177+R177+T177+V177+X177+Z177+AB177+AD177</f>
        <v>91</v>
      </c>
      <c r="AG177" s="15">
        <f>+AF177/E177</f>
        <v>91</v>
      </c>
      <c r="AH177" s="16">
        <f>IF(F177="",0,$G$95)+IF(H177="",0,$G$95)+IF(J177="",0,$G$95)+IF(L177="",0,$G$95)+IF(N177="",0,$G$95)+IF(P177="",0,$G$95)+IF(R177="",0,$G$95)+IF(T177="",0,$G$95)+IF(V177="",0,$G$95)+IF(X177="",0,$G$95)+IF(Z177="",0,$G$95)+IF(AB177="",0,$G$95)+IF(AD177="",0,$G$95)</f>
        <v>18</v>
      </c>
      <c r="AI177" s="15">
        <f>AF177/AH177</f>
        <v>5.0555555555555554</v>
      </c>
      <c r="AJ177" s="17">
        <v>15</v>
      </c>
    </row>
    <row r="178" spans="1:36" x14ac:dyDescent="0.2">
      <c r="A178" s="93" t="s">
        <v>18</v>
      </c>
      <c r="B178" s="93" t="s">
        <v>196</v>
      </c>
      <c r="C178" s="33">
        <f>+G178+I178+K178+M178+O178+Q178+S178+U178+W178+Y178+AA178+AC178+AE178</f>
        <v>155</v>
      </c>
      <c r="D178" s="12">
        <f>+C178/E178</f>
        <v>155</v>
      </c>
      <c r="E178" s="89">
        <f>COUNTA(F178,H178,J178,L178,N178,P178,R178,T178,V178,X178,Z178,AB178,AD178)</f>
        <v>1</v>
      </c>
      <c r="F178" s="49"/>
      <c r="G178" s="51"/>
      <c r="H178" s="49"/>
      <c r="I178" s="51"/>
      <c r="J178" s="49"/>
      <c r="K178" s="51"/>
      <c r="L178" s="49"/>
      <c r="M178" s="51"/>
      <c r="N178" s="49"/>
      <c r="O178" s="51"/>
      <c r="P178" s="49"/>
      <c r="Q178" s="51"/>
      <c r="R178" s="59"/>
      <c r="S178" s="51"/>
      <c r="T178" s="59"/>
      <c r="U178" s="51"/>
      <c r="V178" s="59"/>
      <c r="W178" s="51"/>
      <c r="X178" s="49"/>
      <c r="Y178" s="51"/>
      <c r="Z178" s="79">
        <v>92</v>
      </c>
      <c r="AA178" s="80">
        <v>155</v>
      </c>
      <c r="AB178" s="79"/>
      <c r="AC178" s="80"/>
      <c r="AD178" s="79"/>
      <c r="AE178" s="80"/>
      <c r="AF178" s="14">
        <f>F178+H178+J178+L178+N178+P178+R178+T178+V178+X178+Z178+AB178+AD178</f>
        <v>92</v>
      </c>
      <c r="AG178" s="15">
        <f>+AF178/E178</f>
        <v>92</v>
      </c>
      <c r="AH178" s="16">
        <f>IF(F178="",0,$G$95)+IF(H178="",0,$G$95)+IF(J178="",0,$G$95)+IF(L178="",0,$G$95)+IF(N178="",0,$G$95)+IF(P178="",0,$G$95)+IF(R178="",0,$G$95)+IF(T178="",0,$G$95)+IF(V178="",0,$G$95)+IF(X178="",0,$G$95)+IF(Z178="",0,$G$95)+IF(AB178="",0,$G$95)+IF(AD178="",0,$G$95)</f>
        <v>18</v>
      </c>
      <c r="AI178" s="15">
        <f>AF178/AH178</f>
        <v>5.1111111111111107</v>
      </c>
      <c r="AJ178" s="17">
        <v>16</v>
      </c>
    </row>
    <row r="179" spans="1:36" x14ac:dyDescent="0.2">
      <c r="A179" s="13" t="s">
        <v>199</v>
      </c>
      <c r="B179" s="13" t="s">
        <v>229</v>
      </c>
      <c r="C179" s="33">
        <f>+G179+I179+K179+M179+O179+Q179+S179+U179+W179+Y179+AA179+AC179+AE179</f>
        <v>165</v>
      </c>
      <c r="D179" s="12">
        <f>+C179/E179</f>
        <v>165</v>
      </c>
      <c r="E179" s="89">
        <f>COUNTA(F179,H179,J179,L179,N179,P179,R179,T179,V179,X179,Z179,AB179,AD179)</f>
        <v>1</v>
      </c>
      <c r="F179" s="49"/>
      <c r="G179" s="51"/>
      <c r="H179" s="49">
        <v>98</v>
      </c>
      <c r="I179" s="51">
        <v>165</v>
      </c>
      <c r="J179" s="49"/>
      <c r="K179" s="51"/>
      <c r="L179" s="49"/>
      <c r="M179" s="51"/>
      <c r="N179" s="49"/>
      <c r="O179" s="51"/>
      <c r="P179" s="49"/>
      <c r="Q179" s="51"/>
      <c r="R179" s="59"/>
      <c r="S179" s="51"/>
      <c r="T179" s="59"/>
      <c r="U179" s="51"/>
      <c r="V179" s="59"/>
      <c r="W179" s="51"/>
      <c r="X179" s="49"/>
      <c r="Y179" s="51"/>
      <c r="Z179" s="79"/>
      <c r="AA179" s="80"/>
      <c r="AB179" s="79"/>
      <c r="AC179" s="80"/>
      <c r="AD179" s="79"/>
      <c r="AE179" s="80"/>
      <c r="AF179" s="14">
        <f>F179+H179+J179+L179+N179+P179+R179+T179+V179+X179+Z179+AB179+AD179</f>
        <v>98</v>
      </c>
      <c r="AG179" s="15">
        <f>+AF179/E179</f>
        <v>98</v>
      </c>
      <c r="AH179" s="16">
        <f>IF(F179="",0,$G$95)+IF(H179="",0,$G$95)+IF(J179="",0,$G$95)+IF(L179="",0,$G$95)+IF(N179="",0,$G$95)+IF(P179="",0,$G$95)+IF(R179="",0,$G$95)+IF(T179="",0,$G$95)+IF(V179="",0,$G$95)+IF(X179="",0,$G$95)+IF(Z179="",0,$G$95)+IF(AB179="",0,$G$95)+IF(AD179="",0,$G$95)</f>
        <v>18</v>
      </c>
      <c r="AI179" s="15">
        <f>AF179/AH179</f>
        <v>5.4444444444444446</v>
      </c>
      <c r="AJ179" s="17">
        <v>17</v>
      </c>
    </row>
    <row r="180" spans="1:36" x14ac:dyDescent="0.2">
      <c r="A180" s="58" t="s">
        <v>201</v>
      </c>
      <c r="B180" s="58" t="s">
        <v>232</v>
      </c>
      <c r="C180" s="33">
        <f>+G180+I180+K180+M180+O180+Q180+S180+U180+W180+Y180+AA180+AC180+AE180</f>
        <v>632.5</v>
      </c>
      <c r="D180" s="12">
        <f>+C180/E180</f>
        <v>158.125</v>
      </c>
      <c r="E180" s="89">
        <f>COUNTA(F180,H180,J180,L180,N180,P180,R180,T180,V180,X180,Z180,AB180,AD180)</f>
        <v>4</v>
      </c>
      <c r="F180" s="49"/>
      <c r="G180" s="49"/>
      <c r="H180" s="49"/>
      <c r="I180" s="51"/>
      <c r="J180" s="49"/>
      <c r="K180" s="51"/>
      <c r="L180" s="49"/>
      <c r="M180" s="51"/>
      <c r="N180" s="49"/>
      <c r="O180" s="51"/>
      <c r="P180" s="49"/>
      <c r="Q180" s="51"/>
      <c r="R180" s="59">
        <v>109</v>
      </c>
      <c r="S180" s="51">
        <v>155</v>
      </c>
      <c r="T180" s="59">
        <v>107</v>
      </c>
      <c r="U180" s="51">
        <v>160</v>
      </c>
      <c r="V180" s="59">
        <v>101</v>
      </c>
      <c r="W180" s="51">
        <v>152.5</v>
      </c>
      <c r="X180" s="49"/>
      <c r="Y180" s="51"/>
      <c r="Z180" s="79">
        <v>86</v>
      </c>
      <c r="AA180" s="80">
        <v>165</v>
      </c>
      <c r="AB180" s="79"/>
      <c r="AC180" s="80"/>
      <c r="AD180" s="79"/>
      <c r="AE180" s="80"/>
      <c r="AF180" s="14">
        <f>F180+H180+J180+L180+N180+P180+R180+T180+V180+X180+Z180+AB180+AD180</f>
        <v>403</v>
      </c>
      <c r="AG180" s="15">
        <f>+AF180/E180</f>
        <v>100.75</v>
      </c>
      <c r="AH180" s="16">
        <f>IF(F180="",0,$G$95)+IF(H180="",0,$G$95)+IF(J180="",0,$G$95)+IF(L180="",0,$G$95)+IF(N180="",0,$G$95)+IF(P180="",0,$G$95)+IF(R180="",0,$G$95)+IF(T180="",0,$G$95)+IF(V180="",0,$G$95)+IF(X180="",0,$G$95)+IF(Z180="",0,$G$95)+IF(AB180="",0,$G$95)+IF(AD180="",0,$G$95)</f>
        <v>72</v>
      </c>
      <c r="AI180" s="15">
        <f>AF180/AH180</f>
        <v>5.5972222222222223</v>
      </c>
      <c r="AJ180" s="17">
        <v>18</v>
      </c>
    </row>
    <row r="181" spans="1:36" x14ac:dyDescent="0.2">
      <c r="A181" s="13" t="s">
        <v>230</v>
      </c>
      <c r="B181" s="13" t="s">
        <v>231</v>
      </c>
      <c r="C181" s="33">
        <f>+G181+I181+K181+M181+O181+Q181+S181+U181+W181+Y181+AA181+AC181+AE181</f>
        <v>152.5</v>
      </c>
      <c r="D181" s="12">
        <f>+C181/E181</f>
        <v>152.5</v>
      </c>
      <c r="E181" s="89">
        <f>COUNTA(F181,H181,J181,L181,N181,P181,R181,T181,V181,X181,Z181,AB181,AD181)</f>
        <v>1</v>
      </c>
      <c r="F181" s="49"/>
      <c r="G181" s="51"/>
      <c r="H181" s="49"/>
      <c r="I181" s="51"/>
      <c r="J181" s="49"/>
      <c r="K181" s="51"/>
      <c r="L181" s="49"/>
      <c r="M181" s="51"/>
      <c r="N181" s="49"/>
      <c r="O181" s="51"/>
      <c r="P181" s="49"/>
      <c r="Q181" s="51"/>
      <c r="R181" s="59"/>
      <c r="S181" s="51"/>
      <c r="T181" s="59"/>
      <c r="U181" s="51"/>
      <c r="V181" s="59">
        <v>101</v>
      </c>
      <c r="W181" s="51">
        <v>152.5</v>
      </c>
      <c r="X181" s="49"/>
      <c r="Y181" s="51"/>
      <c r="Z181" s="79"/>
      <c r="AA181" s="80"/>
      <c r="AB181" s="79"/>
      <c r="AC181" s="80"/>
      <c r="AD181" s="79"/>
      <c r="AE181" s="80"/>
      <c r="AF181" s="14">
        <f>F181+H181+J181+L181+N181+P181+R181+T181+V181+X181+Z181+AB181+AD181</f>
        <v>101</v>
      </c>
      <c r="AG181" s="15">
        <f>+AF181/E181</f>
        <v>101</v>
      </c>
      <c r="AH181" s="16">
        <f>IF(F181="",0,$G$95)+IF(H181="",0,$G$95)+IF(J181="",0,$G$95)+IF(L181="",0,$G$95)+IF(N181="",0,$G$95)+IF(P181="",0,$G$95)+IF(R181="",0,$G$95)+IF(T181="",0,$G$95)+IF(V181="",0,$G$95)+IF(X181="",0,$G$95)+IF(Z181="",0,$G$95)+IF(AB181="",0,$G$95)+IF(AD181="",0,$G$95)</f>
        <v>18</v>
      </c>
      <c r="AI181" s="15">
        <f>AF181/AH181</f>
        <v>5.6111111111111107</v>
      </c>
      <c r="AJ181" s="17">
        <v>19</v>
      </c>
    </row>
    <row r="182" spans="1:36" x14ac:dyDescent="0.2">
      <c r="A182" s="13" t="s">
        <v>235</v>
      </c>
      <c r="B182" s="13" t="s">
        <v>236</v>
      </c>
      <c r="C182" s="33">
        <f>+G182+I182+K182+M182+O182+Q182+S182+U182+W182+Y182+AA182+AC182+AE182</f>
        <v>305</v>
      </c>
      <c r="D182" s="12">
        <f>+C182/E182</f>
        <v>152.5</v>
      </c>
      <c r="E182" s="89">
        <f>COUNTA(F182,H182,J182,L182,N182,P182,R182,T182,V182,X182,Z182,AB182,AD182)</f>
        <v>2</v>
      </c>
      <c r="F182" s="49"/>
      <c r="G182" s="51"/>
      <c r="H182" s="49"/>
      <c r="I182" s="51"/>
      <c r="J182" s="49"/>
      <c r="K182" s="51"/>
      <c r="L182" s="49"/>
      <c r="M182" s="51"/>
      <c r="N182" s="49"/>
      <c r="O182" s="51"/>
      <c r="P182" s="49"/>
      <c r="Q182" s="51"/>
      <c r="R182" s="59"/>
      <c r="S182" s="51"/>
      <c r="T182" s="59"/>
      <c r="U182" s="51"/>
      <c r="V182" s="59">
        <v>114</v>
      </c>
      <c r="W182" s="51">
        <v>145</v>
      </c>
      <c r="X182" s="49"/>
      <c r="Y182" s="51"/>
      <c r="Z182" s="79">
        <v>90</v>
      </c>
      <c r="AA182" s="80">
        <v>160</v>
      </c>
      <c r="AB182" s="79"/>
      <c r="AC182" s="80"/>
      <c r="AD182" s="79"/>
      <c r="AE182" s="80"/>
      <c r="AF182" s="14">
        <f>F182+H182+J182+L182+N182+P182+R182+T182+V182+X182+Z182+AB182+AD182</f>
        <v>204</v>
      </c>
      <c r="AG182" s="15">
        <f>+AF182/E182</f>
        <v>102</v>
      </c>
      <c r="AH182" s="16">
        <f>IF(F182="",0,$G$95)+IF(H182="",0,$G$95)+IF(J182="",0,$G$95)+IF(L182="",0,$G$95)+IF(N182="",0,$G$95)+IF(P182="",0,$G$95)+IF(R182="",0,$G$95)+IF(T182="",0,$G$95)+IF(V182="",0,$G$95)+IF(X182="",0,$G$95)+IF(Z182="",0,$G$95)+IF(AB182="",0,$G$95)+IF(AD182="",0,$G$95)</f>
        <v>36</v>
      </c>
      <c r="AI182" s="15">
        <f>AF182/AH182</f>
        <v>5.666666666666667</v>
      </c>
      <c r="AJ182" s="17">
        <v>20</v>
      </c>
    </row>
    <row r="183" spans="1:36" x14ac:dyDescent="0.2">
      <c r="A183" s="13" t="s">
        <v>291</v>
      </c>
      <c r="B183" s="13" t="s">
        <v>292</v>
      </c>
      <c r="C183" s="33">
        <f>+G183+I183+K183+M183+O183+Q183+S183+U183+W183+Y183+AA183+AC183+AE183</f>
        <v>315</v>
      </c>
      <c r="D183" s="12">
        <f>+C183/E183</f>
        <v>157.5</v>
      </c>
      <c r="E183" s="89">
        <f>COUNTA(F183,H183,J183,L183,N183,P183,R183,T183,V183,X183,Z183,AB183,AD183)</f>
        <v>2</v>
      </c>
      <c r="F183" s="49"/>
      <c r="G183" s="51"/>
      <c r="H183" s="49"/>
      <c r="I183" s="51"/>
      <c r="J183" s="49"/>
      <c r="K183" s="51"/>
      <c r="L183" s="49"/>
      <c r="M183" s="51"/>
      <c r="N183" s="49"/>
      <c r="O183" s="51"/>
      <c r="P183" s="49"/>
      <c r="Q183" s="51"/>
      <c r="R183" s="59"/>
      <c r="S183" s="51"/>
      <c r="T183" s="59"/>
      <c r="U183" s="51"/>
      <c r="V183" s="59"/>
      <c r="W183" s="51"/>
      <c r="X183" s="49">
        <v>101</v>
      </c>
      <c r="Y183" s="51">
        <v>165</v>
      </c>
      <c r="Z183" s="79">
        <v>104</v>
      </c>
      <c r="AA183" s="80">
        <v>150</v>
      </c>
      <c r="AB183" s="79"/>
      <c r="AC183" s="80"/>
      <c r="AD183" s="79"/>
      <c r="AE183" s="80"/>
      <c r="AF183" s="14">
        <f>F183+H183+J183+L183+N183+P183+R183+T183+V183+X183+Z183+AB183+AD183</f>
        <v>205</v>
      </c>
      <c r="AG183" s="15">
        <f>+AF183/E183</f>
        <v>102.5</v>
      </c>
      <c r="AH183" s="16">
        <f>IF(F183="",0,$G$95)+IF(H183="",0,$G$95)+IF(J183="",0,$G$95)+IF(L183="",0,$G$95)+IF(N183="",0,$G$95)+IF(P183="",0,$G$95)+IF(R183="",0,$G$95)+IF(T183="",0,$G$95)+IF(V183="",0,$G$95)+IF(X183="",0,$G$95)+IF(Z183="",0,$G$95)+IF(AB183="",0,$G$95)+IF(AD183="",0,$G$95)</f>
        <v>36</v>
      </c>
      <c r="AI183" s="15">
        <f>AF183/AH183</f>
        <v>5.6944444444444446</v>
      </c>
      <c r="AJ183" s="17">
        <v>21</v>
      </c>
    </row>
    <row r="184" spans="1:36" x14ac:dyDescent="0.2">
      <c r="A184" s="96" t="s">
        <v>234</v>
      </c>
      <c r="B184" s="96" t="s">
        <v>72</v>
      </c>
      <c r="C184" s="33">
        <f>+G184+I184+K184+M184+O184+Q184+S184+U184+W184+Y184+AA184+AC184+AE184</f>
        <v>325</v>
      </c>
      <c r="D184" s="12">
        <f>+C184/E184</f>
        <v>162.5</v>
      </c>
      <c r="E184" s="89">
        <f>COUNTA(F184,H184,J184,L184,N184,P184,R184,T184,V184,X184,Z184,AB184,AD184)</f>
        <v>2</v>
      </c>
      <c r="F184" s="49"/>
      <c r="G184" s="51"/>
      <c r="H184" s="49"/>
      <c r="I184" s="51"/>
      <c r="J184" s="49"/>
      <c r="K184" s="51"/>
      <c r="L184" s="49">
        <v>115</v>
      </c>
      <c r="M184" s="51">
        <v>165</v>
      </c>
      <c r="N184" s="49"/>
      <c r="O184" s="51"/>
      <c r="P184" s="49">
        <v>110</v>
      </c>
      <c r="Q184" s="51">
        <v>160</v>
      </c>
      <c r="R184" s="59"/>
      <c r="S184" s="51"/>
      <c r="T184" s="59"/>
      <c r="U184" s="51"/>
      <c r="V184" s="59"/>
      <c r="W184" s="51"/>
      <c r="X184" s="49"/>
      <c r="Y184" s="51"/>
      <c r="Z184" s="79"/>
      <c r="AA184" s="80"/>
      <c r="AB184" s="79"/>
      <c r="AC184" s="80"/>
      <c r="AD184" s="79"/>
      <c r="AE184" s="80"/>
      <c r="AF184" s="14">
        <f>F184+H184+J184+L184+N184+P184+R184+T184+V184+X184+Z184+AB184+AD184</f>
        <v>225</v>
      </c>
      <c r="AG184" s="15">
        <f>+AF184/E184</f>
        <v>112.5</v>
      </c>
      <c r="AH184" s="16">
        <f>IF(F184="",0,$G$95)+IF(H184="",0,$G$95)+IF(J184="",0,$G$95)+IF(L184="",0,$G$95)+IF(N184="",0,$G$95)+IF(P184="",0,$G$95)+IF(R184="",0,$G$95)+IF(T184="",0,$G$95)+IF(V184="",0,$G$95)+IF(X184="",0,$G$95)+IF(Z184="",0,$G$95)+IF(AB184="",0,$G$95)+IF(AD184="",0,$G$95)</f>
        <v>36</v>
      </c>
      <c r="AI184" s="15">
        <f>AF184/AH184</f>
        <v>6.25</v>
      </c>
      <c r="AJ184" s="17">
        <v>22</v>
      </c>
    </row>
    <row r="185" spans="1:36" x14ac:dyDescent="0.2">
      <c r="A185" s="13" t="s">
        <v>237</v>
      </c>
      <c r="B185" s="13" t="s">
        <v>238</v>
      </c>
      <c r="C185" s="33">
        <f>+G185+I185+K185+M185+O185+Q185+S185+U185+W185+Y185+AA185+AC185+AE185</f>
        <v>325</v>
      </c>
      <c r="D185" s="12">
        <f>+C185/E185</f>
        <v>162.5</v>
      </c>
      <c r="E185" s="89">
        <f>COUNTA(F185,H185,J185,L185,N185,P185,R185,T185,V185,X185,Z185,AB185,AD185)</f>
        <v>2</v>
      </c>
      <c r="F185" s="49"/>
      <c r="G185" s="51"/>
      <c r="H185" s="49">
        <v>125</v>
      </c>
      <c r="I185" s="51">
        <v>160</v>
      </c>
      <c r="J185" s="49">
        <v>134</v>
      </c>
      <c r="K185" s="51">
        <v>165</v>
      </c>
      <c r="L185" s="49"/>
      <c r="M185" s="51"/>
      <c r="N185" s="49"/>
      <c r="O185" s="51"/>
      <c r="P185" s="49"/>
      <c r="Q185" s="51"/>
      <c r="R185" s="59"/>
      <c r="S185" s="51"/>
      <c r="T185" s="59"/>
      <c r="U185" s="51"/>
      <c r="V185" s="59"/>
      <c r="W185" s="51"/>
      <c r="X185" s="49"/>
      <c r="Y185" s="51"/>
      <c r="Z185" s="79"/>
      <c r="AA185" s="80"/>
      <c r="AB185" s="79"/>
      <c r="AC185" s="80"/>
      <c r="AD185" s="79"/>
      <c r="AE185" s="80"/>
      <c r="AF185" s="14">
        <f>F185+H185+J185+L185+N185+P185+R185+T185+V185+X185+Z185+AB185+AD185</f>
        <v>259</v>
      </c>
      <c r="AG185" s="15">
        <f>+AF185/E185</f>
        <v>129.5</v>
      </c>
      <c r="AH185" s="16">
        <f>IF(F185="",0,$G$95)+IF(H185="",0,$G$95)+IF(J185="",0,$G$95)+IF(L185="",0,$G$95)+IF(N185="",0,$G$95)+IF(P185="",0,$G$95)+IF(R185="",0,$G$95)+IF(T185="",0,$G$95)+IF(V185="",0,$G$95)+IF(X185="",0,$G$95)+IF(Z185="",0,$G$95)+IF(AB185="",0,$G$95)+IF(AD185="",0,$G$95)</f>
        <v>36</v>
      </c>
      <c r="AI185" s="15">
        <f>AF185/AH185</f>
        <v>7.1944444444444446</v>
      </c>
      <c r="AJ185" s="17">
        <v>23</v>
      </c>
    </row>
    <row r="188" spans="1:36" ht="17" thickBot="1" x14ac:dyDescent="0.25"/>
    <row r="189" spans="1:36" ht="17" thickBot="1" x14ac:dyDescent="0.25">
      <c r="A189" s="4" t="s">
        <v>78</v>
      </c>
      <c r="B189" s="5"/>
      <c r="C189" s="6" t="s">
        <v>6</v>
      </c>
      <c r="D189" s="22" t="s">
        <v>7</v>
      </c>
      <c r="E189" s="39" t="s">
        <v>8</v>
      </c>
      <c r="F189" s="41">
        <v>44857</v>
      </c>
      <c r="G189" s="42"/>
      <c r="H189" s="41">
        <v>44880</v>
      </c>
      <c r="I189" s="42"/>
      <c r="J189" s="43">
        <v>44899</v>
      </c>
      <c r="K189" s="42"/>
      <c r="L189" s="44">
        <v>44949</v>
      </c>
      <c r="M189" s="42"/>
      <c r="N189" s="41">
        <v>44962</v>
      </c>
      <c r="O189" s="42"/>
      <c r="P189" s="41">
        <v>44983</v>
      </c>
      <c r="Q189" s="42"/>
      <c r="R189" s="41">
        <v>44997</v>
      </c>
      <c r="S189" s="42"/>
      <c r="T189" s="41">
        <v>45033</v>
      </c>
      <c r="U189" s="42"/>
      <c r="V189" s="41">
        <v>45054</v>
      </c>
      <c r="W189" s="42"/>
      <c r="X189" s="41">
        <v>45088</v>
      </c>
      <c r="Y189" s="42"/>
      <c r="Z189" s="41">
        <v>45130</v>
      </c>
      <c r="AA189" s="42"/>
      <c r="AB189" s="41" t="s">
        <v>49</v>
      </c>
      <c r="AC189" s="42"/>
      <c r="AD189" s="41"/>
      <c r="AE189" s="42"/>
      <c r="AF189" s="26" t="s">
        <v>9</v>
      </c>
      <c r="AG189" s="26" t="s">
        <v>10</v>
      </c>
      <c r="AH189" s="28" t="s">
        <v>11</v>
      </c>
      <c r="AI189" s="29" t="s">
        <v>12</v>
      </c>
      <c r="AJ189" s="31" t="s">
        <v>13</v>
      </c>
    </row>
    <row r="190" spans="1:36" ht="21" customHeight="1" thickBot="1" x14ac:dyDescent="0.25">
      <c r="A190" s="4" t="s">
        <v>14</v>
      </c>
      <c r="B190" s="7" t="s">
        <v>15</v>
      </c>
      <c r="C190" s="8"/>
      <c r="D190" s="24" t="s">
        <v>6</v>
      </c>
      <c r="E190" s="9" t="s">
        <v>16</v>
      </c>
      <c r="F190" s="45" t="s">
        <v>43</v>
      </c>
      <c r="G190" s="10">
        <v>9</v>
      </c>
      <c r="H190" s="45" t="s">
        <v>44</v>
      </c>
      <c r="I190" s="66">
        <v>9</v>
      </c>
      <c r="J190" s="46" t="s">
        <v>45</v>
      </c>
      <c r="K190" s="66">
        <v>9</v>
      </c>
      <c r="L190" s="45" t="s">
        <v>46</v>
      </c>
      <c r="M190" s="66">
        <v>9</v>
      </c>
      <c r="N190" s="47" t="s">
        <v>47</v>
      </c>
      <c r="O190" s="66">
        <v>9</v>
      </c>
      <c r="P190" s="47" t="s">
        <v>48</v>
      </c>
      <c r="Q190" s="66">
        <v>9</v>
      </c>
      <c r="R190" s="47" t="s">
        <v>43</v>
      </c>
      <c r="S190" s="66">
        <v>9</v>
      </c>
      <c r="T190" s="45" t="s">
        <v>44</v>
      </c>
      <c r="U190" s="66">
        <v>9</v>
      </c>
      <c r="V190" s="45" t="s">
        <v>48</v>
      </c>
      <c r="W190" s="66">
        <v>9</v>
      </c>
      <c r="X190" s="47" t="s">
        <v>47</v>
      </c>
      <c r="Y190" s="66">
        <v>9</v>
      </c>
      <c r="Z190" s="45" t="s">
        <v>48</v>
      </c>
      <c r="AA190" s="66">
        <v>9</v>
      </c>
      <c r="AB190" s="45"/>
      <c r="AC190" s="66">
        <v>9</v>
      </c>
      <c r="AD190" s="45"/>
      <c r="AE190" s="66">
        <v>9</v>
      </c>
      <c r="AF190" s="27"/>
      <c r="AG190" s="27"/>
      <c r="AH190" s="11"/>
      <c r="AI190" s="30"/>
      <c r="AJ190" s="32"/>
    </row>
    <row r="191" spans="1:36" x14ac:dyDescent="0.2">
      <c r="A191" s="48" t="s">
        <v>79</v>
      </c>
      <c r="B191" s="58" t="s">
        <v>80</v>
      </c>
      <c r="C191" s="33">
        <f>+G191+I191+K191+M191+O191+Q191+S191+U191+W191+Y191+AA191+AC191+AE191</f>
        <v>400</v>
      </c>
      <c r="D191" s="15">
        <f>+C191/E191</f>
        <v>200</v>
      </c>
      <c r="E191" s="89">
        <f>COUNTA(F191,H191,J191,L191,N191,P191,R191,T191,V191,X191,Z191,AB191,AD191)</f>
        <v>2</v>
      </c>
      <c r="F191" s="67"/>
      <c r="G191" s="68"/>
      <c r="H191" s="67"/>
      <c r="I191" s="68"/>
      <c r="J191" s="67"/>
      <c r="K191" s="68"/>
      <c r="L191" s="67"/>
      <c r="M191" s="68"/>
      <c r="N191" s="67"/>
      <c r="O191" s="67"/>
      <c r="P191" s="67"/>
      <c r="Q191" s="68"/>
      <c r="R191" s="69">
        <v>47</v>
      </c>
      <c r="S191" s="68">
        <v>200</v>
      </c>
      <c r="T191" s="69"/>
      <c r="U191" s="68"/>
      <c r="V191" s="69">
        <v>50</v>
      </c>
      <c r="W191" s="68">
        <v>200</v>
      </c>
      <c r="X191" s="67"/>
      <c r="Y191" s="68"/>
      <c r="Z191" s="79"/>
      <c r="AA191" s="80"/>
      <c r="AB191" s="79"/>
      <c r="AC191" s="80"/>
      <c r="AD191" s="79"/>
      <c r="AE191" s="80"/>
      <c r="AF191" s="14">
        <f>F191+H191+J191+L191+N191+P191+R191+T191+V191+X191+Z191+AB191+AD191</f>
        <v>97</v>
      </c>
      <c r="AG191" s="15">
        <f>+AF191/E191</f>
        <v>48.5</v>
      </c>
      <c r="AH191" s="16">
        <f>IF(F191="",0,$G$9)+IF(H191="",0,$G$9)+IF(J191="",0,$G$9)+IF(L191="",0,$G$9)+IF(N191="",0,$G$9)+IF(P191="",0,$G$9)+IF(R191="",0,$G$9)+IF(T191="",0,$G$9)+IF(V191="",0,$G$9)+IF(X191="",0,$G$9)+IF(Z191="",0,$G$9)+IF(AB191="",0,$G$9)+IF(AD191="",0,$G$9)</f>
        <v>18</v>
      </c>
      <c r="AI191" s="15">
        <f>AF191/AH191</f>
        <v>5.3888888888888893</v>
      </c>
      <c r="AJ191" s="17">
        <v>1</v>
      </c>
    </row>
    <row r="192" spans="1:36" x14ac:dyDescent="0.2">
      <c r="A192" s="48" t="s">
        <v>83</v>
      </c>
      <c r="B192" s="58" t="s">
        <v>84</v>
      </c>
      <c r="C192" s="33">
        <f>+G192+I192+K192+M192+O192+Q192+S192+U192+W192+Y192+AA192+AC192+AE192</f>
        <v>190</v>
      </c>
      <c r="D192" s="12">
        <f>+C192/E192</f>
        <v>190</v>
      </c>
      <c r="E192" s="89">
        <f>COUNTA(F192,H192,J192,L192,N192,P192,R192,T192,V192,X192,Z192,AB192,AD192)</f>
        <v>1</v>
      </c>
      <c r="F192" s="49"/>
      <c r="G192" s="51"/>
      <c r="H192" s="49"/>
      <c r="I192" s="51"/>
      <c r="J192" s="49"/>
      <c r="K192" s="51"/>
      <c r="L192" s="49"/>
      <c r="M192" s="51"/>
      <c r="N192" s="49"/>
      <c r="O192" s="49"/>
      <c r="P192" s="49"/>
      <c r="Q192" s="51"/>
      <c r="R192" s="59"/>
      <c r="S192" s="51"/>
      <c r="T192" s="59"/>
      <c r="U192" s="51"/>
      <c r="V192" s="59"/>
      <c r="W192" s="51"/>
      <c r="X192" s="49">
        <v>49</v>
      </c>
      <c r="Y192" s="51">
        <v>190</v>
      </c>
      <c r="Z192" s="79"/>
      <c r="AA192" s="80"/>
      <c r="AB192" s="79"/>
      <c r="AC192" s="80"/>
      <c r="AD192" s="79"/>
      <c r="AE192" s="80"/>
      <c r="AF192" s="14">
        <f>F192+H192+J192+L192+N192+P192+R192+T192+V192+X192+Z192+AB192+AD192</f>
        <v>49</v>
      </c>
      <c r="AG192" s="15">
        <f>+AF192/E192</f>
        <v>49</v>
      </c>
      <c r="AH192" s="16">
        <f>IF(F192="",0,$G$9)+IF(H192="",0,$G$9)+IF(J192="",0,$G$9)+IF(L192="",0,$G$9)+IF(N192="",0,$G$9)+IF(P192="",0,$G$9)+IF(R192="",0,$G$9)+IF(T192="",0,$G$9)+IF(V192="",0,$G$9)+IF(X192="",0,$G$9)+IF(Z192="",0,$G$9)+IF(AB192="",0,$G$9)+IF(AD192="",0,$G$9)</f>
        <v>9</v>
      </c>
      <c r="AI192" s="15">
        <f>AF192/AH192</f>
        <v>5.4444444444444446</v>
      </c>
      <c r="AJ192" s="17">
        <v>2</v>
      </c>
    </row>
    <row r="193" spans="1:36" x14ac:dyDescent="0.2">
      <c r="A193" s="48" t="s">
        <v>81</v>
      </c>
      <c r="B193" s="58" t="s">
        <v>82</v>
      </c>
      <c r="C193" s="33">
        <f>+G193+I193+K193+M193+O193+Q193+S193+U193+W193+Y193+AA193+AC193+AE193</f>
        <v>200</v>
      </c>
      <c r="D193" s="12">
        <f>+C193/E193</f>
        <v>200</v>
      </c>
      <c r="E193" s="89">
        <f>COUNTA(F193,H193,J193,L193,N193,P193,R193,T193,V193,X193,Z193,AB193,AD193)</f>
        <v>1</v>
      </c>
      <c r="F193" s="49">
        <v>57</v>
      </c>
      <c r="G193" s="51">
        <v>200</v>
      </c>
      <c r="H193" s="49"/>
      <c r="I193" s="51"/>
      <c r="J193" s="49"/>
      <c r="K193" s="51"/>
      <c r="L193" s="49"/>
      <c r="M193" s="51"/>
      <c r="N193" s="49"/>
      <c r="O193" s="49"/>
      <c r="P193" s="49"/>
      <c r="Q193" s="51"/>
      <c r="R193" s="59"/>
      <c r="S193" s="51"/>
      <c r="T193" s="59"/>
      <c r="U193" s="51"/>
      <c r="V193" s="59"/>
      <c r="W193" s="51"/>
      <c r="X193" s="49"/>
      <c r="Y193" s="51"/>
      <c r="Z193" s="79"/>
      <c r="AA193" s="80"/>
      <c r="AB193" s="79"/>
      <c r="AC193" s="80"/>
      <c r="AD193" s="79"/>
      <c r="AE193" s="80"/>
      <c r="AF193" s="14">
        <f>F193+H193+J193+L193+N193+P193+R193+T193+V193+X193+Z193+AB193+AD193</f>
        <v>57</v>
      </c>
      <c r="AG193" s="15">
        <f>+AF193/E193</f>
        <v>57</v>
      </c>
      <c r="AH193" s="16">
        <f>IF(F193="",0,$G$9)+IF(H193="",0,$G$9)+IF(J193="",0,$G$9)+IF(L193="",0,$G$9)+IF(N193="",0,$G$9)+IF(P193="",0,$G$9)+IF(R193="",0,$G$9)+IF(T193="",0,$G$9)+IF(V193="",0,$G$9)+IF(X193="",0,$G$9)+IF(Z193="",0,$G$9)+IF(AB193="",0,$G$9)+IF(AD193="",0,$G$9)</f>
        <v>9</v>
      </c>
      <c r="AI193" s="15">
        <f>AF193/AH193</f>
        <v>6.333333333333333</v>
      </c>
      <c r="AJ193" s="17">
        <v>3</v>
      </c>
    </row>
    <row r="194" spans="1:36" x14ac:dyDescent="0.2">
      <c r="A194" s="48" t="s">
        <v>42</v>
      </c>
      <c r="B194" s="58" t="s">
        <v>86</v>
      </c>
      <c r="C194" s="33">
        <f>+G194+I194+K194+M194+O194+Q194+S194+U194+W194+Y194+AA194+AC194+AE194</f>
        <v>1297.5</v>
      </c>
      <c r="D194" s="12">
        <f>+C194/E194</f>
        <v>185.35714285714286</v>
      </c>
      <c r="E194" s="89">
        <f>COUNTA(F194,H194,J194,L194,N194,P194,R194,T194,V194,X194,Z194,AB194,AD194)</f>
        <v>7</v>
      </c>
      <c r="F194" s="49"/>
      <c r="G194" s="51"/>
      <c r="H194" s="49"/>
      <c r="I194" s="51"/>
      <c r="J194" s="49"/>
      <c r="K194" s="51"/>
      <c r="L194" s="49">
        <v>57</v>
      </c>
      <c r="M194" s="51">
        <v>200</v>
      </c>
      <c r="N194" s="49">
        <v>54</v>
      </c>
      <c r="O194" s="49">
        <v>200</v>
      </c>
      <c r="P194" s="49">
        <v>67</v>
      </c>
      <c r="Q194" s="51">
        <v>180</v>
      </c>
      <c r="R194" s="59">
        <v>60</v>
      </c>
      <c r="S194" s="51">
        <v>167.5</v>
      </c>
      <c r="T194" s="59"/>
      <c r="U194" s="51"/>
      <c r="V194" s="59">
        <v>58</v>
      </c>
      <c r="W194" s="51">
        <v>180</v>
      </c>
      <c r="X194" s="49">
        <v>49</v>
      </c>
      <c r="Y194" s="51">
        <v>190</v>
      </c>
      <c r="Z194" s="79">
        <v>57</v>
      </c>
      <c r="AA194" s="80">
        <v>180</v>
      </c>
      <c r="AB194" s="79"/>
      <c r="AC194" s="80"/>
      <c r="AD194" s="79"/>
      <c r="AE194" s="80"/>
      <c r="AF194" s="14">
        <f>F194+H194+J194+L194+N194+P194+R194+T194+V194+X194+Z194+AB194+AD194</f>
        <v>402</v>
      </c>
      <c r="AG194" s="15">
        <f>+AF194/E194</f>
        <v>57.428571428571431</v>
      </c>
      <c r="AH194" s="16">
        <f>IF(F194="",0,$G$9)+IF(H194="",0,$G$9)+IF(J194="",0,$G$9)+IF(L194="",0,$G$9)+IF(N194="",0,$G$9)+IF(P194="",0,$G$9)+IF(R194="",0,$G$9)+IF(T194="",0,$G$9)+IF(V194="",0,$G$9)+IF(X194="",0,$G$9)+IF(Z194="",0,$G$9)+IF(AB194="",0,$G$9)+IF(AD194="",0,$G$9)</f>
        <v>63</v>
      </c>
      <c r="AI194" s="15">
        <f>AF194/AH194</f>
        <v>6.3809523809523814</v>
      </c>
      <c r="AJ194" s="17">
        <v>4</v>
      </c>
    </row>
    <row r="195" spans="1:36" x14ac:dyDescent="0.2">
      <c r="A195" s="48" t="s">
        <v>85</v>
      </c>
      <c r="B195" s="58" t="s">
        <v>84</v>
      </c>
      <c r="C195" s="33">
        <f>+G195+I195+K195+M195+O195+Q195+S195+U195+W195+Y195+AA195+AC195+AE195</f>
        <v>350</v>
      </c>
      <c r="D195" s="12">
        <f>+C195/E195</f>
        <v>175</v>
      </c>
      <c r="E195" s="89">
        <f>COUNTA(F195,H195,J195,L195,N195,P195,R195,T195,V195,X195,Z195,AB195,AD195)</f>
        <v>2</v>
      </c>
      <c r="F195" s="49"/>
      <c r="G195" s="51"/>
      <c r="H195" s="49"/>
      <c r="I195" s="51"/>
      <c r="J195" s="49"/>
      <c r="K195" s="51"/>
      <c r="L195" s="49"/>
      <c r="M195" s="51"/>
      <c r="N195" s="49"/>
      <c r="O195" s="49"/>
      <c r="P195" s="49"/>
      <c r="Q195" s="51"/>
      <c r="R195" s="59">
        <v>58</v>
      </c>
      <c r="S195" s="51">
        <v>180</v>
      </c>
      <c r="T195" s="59"/>
      <c r="U195" s="51"/>
      <c r="V195" s="59">
        <v>59</v>
      </c>
      <c r="W195" s="51">
        <v>170</v>
      </c>
      <c r="X195" s="49"/>
      <c r="Y195" s="51"/>
      <c r="Z195" s="79"/>
      <c r="AA195" s="80"/>
      <c r="AB195" s="79"/>
      <c r="AC195" s="80"/>
      <c r="AD195" s="79"/>
      <c r="AE195" s="80"/>
      <c r="AF195" s="14">
        <f>F195+H195+J195+L195+N195+P195+R195+T195+V195+X195+Z195+AB195+AD195</f>
        <v>117</v>
      </c>
      <c r="AG195" s="15">
        <f>+AF195/E195</f>
        <v>58.5</v>
      </c>
      <c r="AH195" s="16">
        <f>IF(F195="",0,$G$9)+IF(H195="",0,$G$9)+IF(J195="",0,$G$9)+IF(L195="",0,$G$9)+IF(N195="",0,$G$9)+IF(P195="",0,$G$9)+IF(R195="",0,$G$9)+IF(T195="",0,$G$9)+IF(V195="",0,$G$9)+IF(X195="",0,$G$9)+IF(Z195="",0,$G$9)+IF(AB195="",0,$G$9)+IF(AD195="",0,$G$9)</f>
        <v>18</v>
      </c>
      <c r="AI195" s="15">
        <f>AF195/AH195</f>
        <v>6.5</v>
      </c>
      <c r="AJ195" s="17">
        <v>5</v>
      </c>
    </row>
    <row r="196" spans="1:36" x14ac:dyDescent="0.2">
      <c r="A196" s="48" t="s">
        <v>87</v>
      </c>
      <c r="B196" s="58" t="s">
        <v>88</v>
      </c>
      <c r="C196" s="33">
        <f>+G196+I196+K196+M196+O196+Q196+S196+U196+W196+Y196+AA196+AC196+AE196</f>
        <v>912.5</v>
      </c>
      <c r="D196" s="12">
        <f>+C196/E196</f>
        <v>182.5</v>
      </c>
      <c r="E196" s="89">
        <f>COUNTA(F196,H196,J196,L196,N196,P196,R196,T196,V196,X196,Z196,AB196,AD196)</f>
        <v>5</v>
      </c>
      <c r="F196" s="49"/>
      <c r="G196" s="51"/>
      <c r="H196" s="49"/>
      <c r="I196" s="51"/>
      <c r="J196" s="49"/>
      <c r="K196" s="51"/>
      <c r="L196" s="49">
        <v>63</v>
      </c>
      <c r="M196" s="51">
        <v>180</v>
      </c>
      <c r="N196" s="49"/>
      <c r="O196" s="49"/>
      <c r="P196" s="49">
        <v>65</v>
      </c>
      <c r="Q196" s="51">
        <v>200</v>
      </c>
      <c r="R196" s="59">
        <v>60</v>
      </c>
      <c r="S196" s="51">
        <v>167.5</v>
      </c>
      <c r="T196" s="59"/>
      <c r="U196" s="51"/>
      <c r="V196" s="59">
        <v>60</v>
      </c>
      <c r="W196" s="51">
        <v>165</v>
      </c>
      <c r="X196" s="49"/>
      <c r="Y196" s="51"/>
      <c r="Z196" s="79">
        <v>50</v>
      </c>
      <c r="AA196" s="80">
        <v>200</v>
      </c>
      <c r="AB196" s="79"/>
      <c r="AC196" s="80"/>
      <c r="AD196" s="79"/>
      <c r="AE196" s="80"/>
      <c r="AF196" s="14">
        <f>F196+H196+J196+L196+N196+P196+R196+T196+V196+X196+Z196+AB196+AD196</f>
        <v>298</v>
      </c>
      <c r="AG196" s="15">
        <f>+AF196/E196</f>
        <v>59.6</v>
      </c>
      <c r="AH196" s="16">
        <f>IF(F196="",0,$G$9)+IF(H196="",0,$G$9)+IF(J196="",0,$G$9)+IF(L196="",0,$G$9)+IF(N196="",0,$G$9)+IF(P196="",0,$G$9)+IF(R196="",0,$G$9)+IF(T196="",0,$G$9)+IF(V196="",0,$G$9)+IF(X196="",0,$G$9)+IF(Z196="",0,$G$9)+IF(AB196="",0,$G$9)+IF(AD196="",0,$G$9)</f>
        <v>45</v>
      </c>
      <c r="AI196" s="15">
        <f>AF196/AH196</f>
        <v>6.6222222222222218</v>
      </c>
      <c r="AJ196" s="17">
        <v>6</v>
      </c>
    </row>
    <row r="197" spans="1:36" x14ac:dyDescent="0.2">
      <c r="A197" s="58" t="s">
        <v>89</v>
      </c>
      <c r="B197" s="58" t="s">
        <v>90</v>
      </c>
      <c r="C197" s="33">
        <f>+G197+I197+K197+M197+O197+Q197+S197+U197+W197+Y197+AA197+AC197+AE197</f>
        <v>570</v>
      </c>
      <c r="D197" s="12">
        <f>+C197/E197</f>
        <v>190</v>
      </c>
      <c r="E197" s="89">
        <f>COUNTA(F197,H197,J197,L197,N197,P197,R197,T197,V197,X197,Z197,AB197,AD197)</f>
        <v>3</v>
      </c>
      <c r="F197" s="49"/>
      <c r="G197" s="51"/>
      <c r="H197" s="49">
        <v>77</v>
      </c>
      <c r="I197" s="51">
        <v>200</v>
      </c>
      <c r="J197" s="49">
        <v>62</v>
      </c>
      <c r="K197" s="51">
        <v>200</v>
      </c>
      <c r="L197" s="49"/>
      <c r="M197" s="51"/>
      <c r="N197" s="49"/>
      <c r="O197" s="49"/>
      <c r="P197" s="49"/>
      <c r="Q197" s="51"/>
      <c r="R197" s="59"/>
      <c r="S197" s="51"/>
      <c r="T197" s="59"/>
      <c r="U197" s="51"/>
      <c r="V197" s="59"/>
      <c r="W197" s="51"/>
      <c r="X197" s="49">
        <v>54</v>
      </c>
      <c r="Y197" s="51">
        <v>170</v>
      </c>
      <c r="Z197" s="79"/>
      <c r="AA197" s="80"/>
      <c r="AB197" s="79"/>
      <c r="AC197" s="80"/>
      <c r="AD197" s="79"/>
      <c r="AE197" s="80"/>
      <c r="AF197" s="14">
        <f>F197+H197+J197+L197+N197+P197+R197+T197+V197+X197+Z197+AB197+AD197</f>
        <v>193</v>
      </c>
      <c r="AG197" s="15">
        <f>+AF197/E197</f>
        <v>64.333333333333329</v>
      </c>
      <c r="AH197" s="16">
        <f>IF(F197="",0,$G$9)+IF(H197="",0,$G$9)+IF(J197="",0,$G$9)+IF(L197="",0,$G$9)+IF(N197="",0,$G$9)+IF(P197="",0,$G$9)+IF(R197="",0,$G$9)+IF(T197="",0,$G$9)+IF(V197="",0,$G$9)+IF(X197="",0,$G$9)+IF(Z197="",0,$G$9)+IF(AB197="",0,$G$9)+IF(AD197="",0,$G$9)</f>
        <v>27</v>
      </c>
      <c r="AI197" s="15">
        <f>AF197/AH197</f>
        <v>7.1481481481481479</v>
      </c>
      <c r="AJ197" s="17">
        <v>7</v>
      </c>
    </row>
    <row r="200" spans="1:36" ht="17" thickBot="1" x14ac:dyDescent="0.25"/>
    <row r="201" spans="1:36" ht="17" thickBot="1" x14ac:dyDescent="0.25">
      <c r="A201" s="4" t="s">
        <v>239</v>
      </c>
      <c r="B201" s="5"/>
      <c r="C201" s="6" t="s">
        <v>6</v>
      </c>
      <c r="D201" s="22" t="s">
        <v>7</v>
      </c>
      <c r="E201" s="39" t="s">
        <v>8</v>
      </c>
      <c r="F201" s="41">
        <v>44857</v>
      </c>
      <c r="G201" s="42"/>
      <c r="H201" s="41">
        <v>44880</v>
      </c>
      <c r="I201" s="42"/>
      <c r="J201" s="43">
        <v>44899</v>
      </c>
      <c r="K201" s="42"/>
      <c r="L201" s="44">
        <v>44949</v>
      </c>
      <c r="M201" s="42"/>
      <c r="N201" s="41">
        <v>44962</v>
      </c>
      <c r="O201" s="42"/>
      <c r="P201" s="41">
        <v>44983</v>
      </c>
      <c r="Q201" s="42"/>
      <c r="R201" s="41">
        <v>44997</v>
      </c>
      <c r="S201" s="42"/>
      <c r="T201" s="41">
        <v>45033</v>
      </c>
      <c r="U201" s="42"/>
      <c r="V201" s="41">
        <v>45054</v>
      </c>
      <c r="W201" s="42"/>
      <c r="X201" s="41">
        <v>45088</v>
      </c>
      <c r="Y201" s="42"/>
      <c r="Z201" s="41">
        <v>45130</v>
      </c>
      <c r="AA201" s="42"/>
      <c r="AB201" s="41" t="s">
        <v>49</v>
      </c>
      <c r="AC201" s="42"/>
      <c r="AD201" s="41"/>
      <c r="AE201" s="42"/>
      <c r="AF201" s="26" t="s">
        <v>9</v>
      </c>
      <c r="AG201" s="26" t="s">
        <v>10</v>
      </c>
      <c r="AH201" s="28" t="s">
        <v>11</v>
      </c>
      <c r="AI201" s="29" t="s">
        <v>12</v>
      </c>
      <c r="AJ201" s="31" t="s">
        <v>13</v>
      </c>
    </row>
    <row r="202" spans="1:36" ht="17" thickBot="1" x14ac:dyDescent="0.25">
      <c r="A202" s="4" t="s">
        <v>14</v>
      </c>
      <c r="B202" s="7" t="s">
        <v>15</v>
      </c>
      <c r="C202" s="8"/>
      <c r="D202" s="24" t="s">
        <v>6</v>
      </c>
      <c r="E202" s="9" t="s">
        <v>16</v>
      </c>
      <c r="F202" s="45" t="s">
        <v>43</v>
      </c>
      <c r="G202" s="10">
        <v>9</v>
      </c>
      <c r="H202" s="45" t="s">
        <v>44</v>
      </c>
      <c r="I202" s="66">
        <v>9</v>
      </c>
      <c r="J202" s="46" t="s">
        <v>45</v>
      </c>
      <c r="K202" s="66">
        <v>9</v>
      </c>
      <c r="L202" s="45" t="s">
        <v>46</v>
      </c>
      <c r="M202" s="66">
        <v>9</v>
      </c>
      <c r="N202" s="47" t="s">
        <v>47</v>
      </c>
      <c r="O202" s="66">
        <v>9</v>
      </c>
      <c r="P202" s="47" t="s">
        <v>48</v>
      </c>
      <c r="Q202" s="66">
        <v>9</v>
      </c>
      <c r="R202" s="47" t="s">
        <v>43</v>
      </c>
      <c r="S202" s="66">
        <v>9</v>
      </c>
      <c r="T202" s="45" t="s">
        <v>44</v>
      </c>
      <c r="U202" s="66">
        <v>9</v>
      </c>
      <c r="V202" s="45" t="s">
        <v>48</v>
      </c>
      <c r="W202" s="66">
        <v>9</v>
      </c>
      <c r="X202" s="47" t="s">
        <v>47</v>
      </c>
      <c r="Y202" s="66">
        <v>9</v>
      </c>
      <c r="Z202" s="45" t="s">
        <v>48</v>
      </c>
      <c r="AA202" s="66">
        <v>9</v>
      </c>
      <c r="AB202" s="45"/>
      <c r="AC202" s="66">
        <v>9</v>
      </c>
      <c r="AD202" s="45"/>
      <c r="AE202" s="66">
        <v>9</v>
      </c>
      <c r="AF202" s="27"/>
      <c r="AG202" s="27"/>
      <c r="AH202" s="11"/>
      <c r="AI202" s="30"/>
      <c r="AJ202" s="32"/>
    </row>
    <row r="203" spans="1:36" x14ac:dyDescent="0.2">
      <c r="A203" s="13" t="s">
        <v>240</v>
      </c>
      <c r="B203" s="13" t="s">
        <v>241</v>
      </c>
      <c r="C203" s="33">
        <f>+G203+I203+K203+M203+O203+Q203+S203+U203+W203+Y203+AA203+AC203+AE203</f>
        <v>200</v>
      </c>
      <c r="D203" s="15">
        <f>+C203/E203</f>
        <v>200</v>
      </c>
      <c r="E203" s="89">
        <f>COUNTA(F203,H203,J203,L203,N203,P203,R203,T203,V203,X203,Z203,AB203,AD203)</f>
        <v>1</v>
      </c>
      <c r="F203" s="67">
        <v>38</v>
      </c>
      <c r="G203" s="68">
        <v>200</v>
      </c>
      <c r="H203" s="67"/>
      <c r="I203" s="68"/>
      <c r="J203" s="67"/>
      <c r="K203" s="68"/>
      <c r="L203" s="67"/>
      <c r="M203" s="68"/>
      <c r="N203" s="67"/>
      <c r="O203" s="67"/>
      <c r="P203" s="67"/>
      <c r="Q203" s="68"/>
      <c r="R203" s="69"/>
      <c r="S203" s="68"/>
      <c r="T203" s="69"/>
      <c r="U203" s="67"/>
      <c r="V203" s="69"/>
      <c r="W203" s="68"/>
      <c r="X203" s="67"/>
      <c r="Y203" s="68"/>
      <c r="Z203" s="79"/>
      <c r="AA203" s="80"/>
      <c r="AB203" s="79"/>
      <c r="AC203" s="80"/>
      <c r="AD203" s="79"/>
      <c r="AE203" s="80"/>
      <c r="AF203" s="14">
        <f>F203+H203+J203+L203+N203+P203+R203+T203+V203+X203+Z203+AB203+AD203</f>
        <v>38</v>
      </c>
      <c r="AG203" s="15">
        <f>+AF203/E203</f>
        <v>38</v>
      </c>
      <c r="AH203" s="16">
        <f>IF(F203="",0,$G$9)+IF(H203="",0,$G$9)+IF(J203="",0,$G$9)+IF(L203="",0,$G$9)+IF(N203="",0,$G$9)+IF(P203="",0,$G$9)+IF(R203="",0,$G$9)+IF(T203="",0,$G$9)+IF(V203="",0,$G$9)+IF(X203="",0,$G$9)+IF(Z203="",0,$G$9)+IF(AB203="",0,$G$9)+IF(AD203="",0,$G$9)</f>
        <v>9</v>
      </c>
      <c r="AI203" s="15">
        <f>AF203/AH203</f>
        <v>4.2222222222222223</v>
      </c>
      <c r="AJ203" s="17">
        <v>1</v>
      </c>
    </row>
    <row r="204" spans="1:36" x14ac:dyDescent="0.2">
      <c r="A204" s="58" t="s">
        <v>81</v>
      </c>
      <c r="B204" s="58" t="s">
        <v>82</v>
      </c>
      <c r="C204" s="33">
        <f>+G204+I204+K204+M204+O204+Q204+S204+U204+W204+Y204+AA204+AC204+AE204</f>
        <v>600</v>
      </c>
      <c r="D204" s="12">
        <f>+C204/E204</f>
        <v>200</v>
      </c>
      <c r="E204" s="89">
        <f>COUNTA(F204,H204,J204,L204,N204,P204,R204,T204,V204,X204,Z204,AB204,AD204)</f>
        <v>3</v>
      </c>
      <c r="F204" s="49"/>
      <c r="G204" s="51"/>
      <c r="H204" s="49"/>
      <c r="I204" s="51"/>
      <c r="J204" s="49">
        <v>67</v>
      </c>
      <c r="K204" s="51">
        <v>200</v>
      </c>
      <c r="L204" s="49"/>
      <c r="M204" s="51"/>
      <c r="N204" s="49">
        <v>50</v>
      </c>
      <c r="O204" s="49">
        <v>200</v>
      </c>
      <c r="P204" s="49"/>
      <c r="Q204" s="51"/>
      <c r="R204" s="59"/>
      <c r="S204" s="51"/>
      <c r="T204" s="59"/>
      <c r="U204" s="49"/>
      <c r="V204" s="59"/>
      <c r="W204" s="51"/>
      <c r="X204" s="49"/>
      <c r="Y204" s="51"/>
      <c r="Z204" s="79">
        <v>59</v>
      </c>
      <c r="AA204" s="80">
        <v>200</v>
      </c>
      <c r="AB204" s="79"/>
      <c r="AC204" s="80"/>
      <c r="AD204" s="79"/>
      <c r="AE204" s="80"/>
      <c r="AF204" s="14">
        <f>F204+H204+J204+L204+N204+P204+R204+T204+V204+X204+Z204+AB204+AD204</f>
        <v>176</v>
      </c>
      <c r="AG204" s="15">
        <f>+AF204/E204</f>
        <v>58.666666666666664</v>
      </c>
      <c r="AH204" s="16">
        <f>IF(F204="",0,$G$9)+IF(H204="",0,$G$9)+IF(J204="",0,$G$9)+IF(L204="",0,$G$9)+IF(N204="",0,$G$9)+IF(P204="",0,$G$9)+IF(R204="",0,$G$9)+IF(T204="",0,$G$9)+IF(V204="",0,$G$9)+IF(X204="",0,$G$9)+IF(Z204="",0,$G$9)+IF(AB204="",0,$G$9)+IF(AD204="",0,$G$9)</f>
        <v>27</v>
      </c>
      <c r="AI204" s="15">
        <f>AF204/AH204</f>
        <v>6.5185185185185182</v>
      </c>
      <c r="AJ204" s="17">
        <v>2</v>
      </c>
    </row>
    <row r="205" spans="1:36" x14ac:dyDescent="0.2">
      <c r="A205" s="58" t="s">
        <v>31</v>
      </c>
      <c r="B205" s="58" t="s">
        <v>242</v>
      </c>
      <c r="C205" s="33">
        <f>+G205+I205+K205+M205+O205+Q205+S205+U205+W205+Y205+AA205+AC205+AE205</f>
        <v>760</v>
      </c>
      <c r="D205" s="12">
        <f>+C205/E205</f>
        <v>190</v>
      </c>
      <c r="E205" s="89">
        <f>COUNTA(F205,H205,J205,L205,N205,P205,R205,T205,V205,X205,Z205,AB205,AD205)</f>
        <v>4</v>
      </c>
      <c r="F205" s="49">
        <v>56</v>
      </c>
      <c r="G205" s="51">
        <v>180</v>
      </c>
      <c r="H205" s="49">
        <v>62</v>
      </c>
      <c r="I205" s="51">
        <v>200</v>
      </c>
      <c r="J205" s="49"/>
      <c r="K205" s="51"/>
      <c r="L205" s="49"/>
      <c r="M205" s="51"/>
      <c r="N205" s="49"/>
      <c r="O205" s="51"/>
      <c r="P205" s="49"/>
      <c r="Q205" s="51"/>
      <c r="R205" s="59">
        <v>60</v>
      </c>
      <c r="S205" s="51">
        <v>200</v>
      </c>
      <c r="T205" s="59"/>
      <c r="U205" s="51"/>
      <c r="V205" s="59">
        <v>63</v>
      </c>
      <c r="W205" s="51">
        <v>180</v>
      </c>
      <c r="X205" s="49"/>
      <c r="Y205" s="51"/>
      <c r="Z205" s="79"/>
      <c r="AA205" s="80"/>
      <c r="AB205" s="79"/>
      <c r="AC205" s="80"/>
      <c r="AD205" s="79"/>
      <c r="AE205" s="80"/>
      <c r="AF205" s="14">
        <f>F205+H205+J205+L205+N205+P205+R205+T205+V205+X205+Z205+AB205+AD205</f>
        <v>241</v>
      </c>
      <c r="AG205" s="15">
        <f>+AF205/E205</f>
        <v>60.25</v>
      </c>
      <c r="AH205" s="16">
        <f>IF(F205="",0,$G$9)+IF(H205="",0,$G$9)+IF(J205="",0,$G$9)+IF(L205="",0,$G$9)+IF(N205="",0,$G$9)+IF(P205="",0,$G$9)+IF(R205="",0,$G$9)+IF(T205="",0,$G$9)+IF(V205="",0,$G$9)+IF(X205="",0,$G$9)+IF(Z205="",0,$G$9)+IF(AB205="",0,$G$9)+IF(AD205="",0,$G$9)</f>
        <v>36</v>
      </c>
      <c r="AI205" s="15">
        <f>AF205/AH205</f>
        <v>6.6944444444444446</v>
      </c>
      <c r="AJ205" s="17">
        <v>3</v>
      </c>
    </row>
    <row r="206" spans="1:36" x14ac:dyDescent="0.2">
      <c r="A206" s="13" t="s">
        <v>243</v>
      </c>
      <c r="B206" s="13" t="s">
        <v>244</v>
      </c>
      <c r="C206" s="33">
        <f>+G206+I206+K206+M206+O206+Q206+S206+U206+W206+Y206+AA206+AC206+AE206</f>
        <v>200</v>
      </c>
      <c r="D206" s="12">
        <f>+C206/E206</f>
        <v>200</v>
      </c>
      <c r="E206" s="89">
        <f>COUNTA(F206,H206,J206,L206,N206,P206,R206,T206,V206,X206,Z206,AB206,AD206)</f>
        <v>1</v>
      </c>
      <c r="F206" s="49"/>
      <c r="G206" s="51"/>
      <c r="H206" s="49"/>
      <c r="I206" s="51"/>
      <c r="J206" s="49"/>
      <c r="K206" s="51"/>
      <c r="L206" s="49"/>
      <c r="M206" s="51"/>
      <c r="N206" s="49"/>
      <c r="O206" s="49"/>
      <c r="P206" s="49"/>
      <c r="Q206" s="51"/>
      <c r="R206" s="59"/>
      <c r="S206" s="51"/>
      <c r="T206" s="59"/>
      <c r="U206" s="49"/>
      <c r="V206" s="59">
        <v>63</v>
      </c>
      <c r="W206" s="51">
        <v>200</v>
      </c>
      <c r="X206" s="49"/>
      <c r="Y206" s="51"/>
      <c r="Z206" s="79"/>
      <c r="AA206" s="80"/>
      <c r="AB206" s="79"/>
      <c r="AC206" s="80"/>
      <c r="AD206" s="79"/>
      <c r="AE206" s="80"/>
      <c r="AF206" s="14">
        <f>F206+H206+J206+L206+N206+P206+R206+T206+V206+X206+Z206+AB206+AD206</f>
        <v>63</v>
      </c>
      <c r="AG206" s="15">
        <f>+AF206/E206</f>
        <v>63</v>
      </c>
      <c r="AH206" s="16">
        <f>IF(F206="",0,$G$9)+IF(H206="",0,$G$9)+IF(J206="",0,$G$9)+IF(L206="",0,$G$9)+IF(N206="",0,$G$9)+IF(P206="",0,$G$9)+IF(R206="",0,$G$9)+IF(T206="",0,$G$9)+IF(V206="",0,$G$9)+IF(X206="",0,$G$9)+IF(Z206="",0,$G$9)+IF(AB206="",0,$G$9)+IF(AD206="",0,$G$9)</f>
        <v>9</v>
      </c>
      <c r="AI206" s="15">
        <f>AF206/AH206</f>
        <v>7</v>
      </c>
      <c r="AJ206" s="17">
        <v>4</v>
      </c>
    </row>
    <row r="207" spans="1:36" x14ac:dyDescent="0.2">
      <c r="A207" s="13" t="s">
        <v>85</v>
      </c>
      <c r="B207" s="13" t="s">
        <v>245</v>
      </c>
      <c r="C207" s="33">
        <f>+G207+I207+K207+M207+O207+Q207+S207+U207+W207+Y207+AA207+AC207+AE207</f>
        <v>380</v>
      </c>
      <c r="D207" s="12">
        <f>+C207/E207</f>
        <v>190</v>
      </c>
      <c r="E207" s="89">
        <f>COUNTA(F207,H207,J207,L207,N207,P207,R207,T207,V207,X207,Z207,AB207,AD207)</f>
        <v>2</v>
      </c>
      <c r="F207" s="49"/>
      <c r="G207" s="51"/>
      <c r="H207" s="49"/>
      <c r="I207" s="51"/>
      <c r="J207" s="49"/>
      <c r="K207" s="51"/>
      <c r="L207" s="49"/>
      <c r="M207" s="51"/>
      <c r="N207" s="49"/>
      <c r="O207" s="49"/>
      <c r="P207" s="49">
        <v>67</v>
      </c>
      <c r="Q207" s="51">
        <v>200</v>
      </c>
      <c r="R207" s="59"/>
      <c r="S207" s="51"/>
      <c r="T207" s="59"/>
      <c r="U207" s="49"/>
      <c r="V207" s="59"/>
      <c r="W207" s="51"/>
      <c r="X207" s="49"/>
      <c r="Y207" s="51"/>
      <c r="Z207" s="79">
        <v>64</v>
      </c>
      <c r="AA207" s="80">
        <v>180</v>
      </c>
      <c r="AB207" s="79"/>
      <c r="AC207" s="80"/>
      <c r="AD207" s="79"/>
      <c r="AE207" s="80"/>
      <c r="AF207" s="14">
        <f>F207+H207+J207+L207+N207+P207+R207+T207+V207+X207+Z207+AB207+AD207</f>
        <v>131</v>
      </c>
      <c r="AG207" s="15">
        <f>+AF207/E207</f>
        <v>65.5</v>
      </c>
      <c r="AH207" s="16">
        <f>IF(F207="",0,$G$9)+IF(H207="",0,$G$9)+IF(J207="",0,$G$9)+IF(L207="",0,$G$9)+IF(N207="",0,$G$9)+IF(P207="",0,$G$9)+IF(R207="",0,$G$9)+IF(T207="",0,$G$9)+IF(V207="",0,$G$9)+IF(X207="",0,$G$9)+IF(Z207="",0,$G$9)+IF(AB207="",0,$G$9)+IF(AD207="",0,$G$9)</f>
        <v>18</v>
      </c>
      <c r="AI207" s="15">
        <f>AF207/AH207</f>
        <v>7.2777777777777777</v>
      </c>
      <c r="AJ207" s="17">
        <v>5</v>
      </c>
    </row>
    <row r="208" spans="1:36" x14ac:dyDescent="0.2">
      <c r="A208" s="48" t="s">
        <v>95</v>
      </c>
      <c r="B208" s="58" t="s">
        <v>246</v>
      </c>
      <c r="C208" s="33">
        <f>+G208+I208+K208+M208+O208+Q208+S208+U208+W208+Y208+AA208+AC208+AE208</f>
        <v>350</v>
      </c>
      <c r="D208" s="12">
        <f>+C208/E208</f>
        <v>175</v>
      </c>
      <c r="E208" s="89">
        <f>COUNTA(F208,H208,J208,L208,N208,P208,R208,T208,V208,X208,Z208,AB208,AD208)</f>
        <v>2</v>
      </c>
      <c r="F208" s="49"/>
      <c r="G208" s="51"/>
      <c r="H208" s="49"/>
      <c r="I208" s="51"/>
      <c r="J208" s="49"/>
      <c r="K208" s="51"/>
      <c r="L208" s="49"/>
      <c r="M208" s="51"/>
      <c r="N208" s="49"/>
      <c r="O208" s="49"/>
      <c r="P208" s="49"/>
      <c r="Q208" s="51"/>
      <c r="R208" s="59">
        <v>72</v>
      </c>
      <c r="S208" s="51">
        <v>180</v>
      </c>
      <c r="T208" s="59"/>
      <c r="U208" s="49"/>
      <c r="V208" s="59">
        <v>70</v>
      </c>
      <c r="W208" s="51">
        <v>170</v>
      </c>
      <c r="X208" s="49"/>
      <c r="Y208" s="51"/>
      <c r="Z208" s="79"/>
      <c r="AA208" s="80"/>
      <c r="AB208" s="79"/>
      <c r="AC208" s="80"/>
      <c r="AD208" s="79"/>
      <c r="AE208" s="80"/>
      <c r="AF208" s="14">
        <f>F208+H208+J208+L208+N208+P208+R208+T208+V208+X208+Z208+AB208+AD208</f>
        <v>142</v>
      </c>
      <c r="AG208" s="15">
        <f>+AF208/E208</f>
        <v>71</v>
      </c>
      <c r="AH208" s="16">
        <f>IF(F208="",0,$G$9)+IF(H208="",0,$G$9)+IF(J208="",0,$G$9)+IF(L208="",0,$G$9)+IF(N208="",0,$G$9)+IF(P208="",0,$G$9)+IF(R208="",0,$G$9)+IF(T208="",0,$G$9)+IF(V208="",0,$G$9)+IF(X208="",0,$G$9)+IF(Z208="",0,$G$9)+IF(AB208="",0,$G$9)+IF(AD208="",0,$G$9)</f>
        <v>18</v>
      </c>
      <c r="AI208" s="15">
        <f>AF208/AH208</f>
        <v>7.8888888888888893</v>
      </c>
      <c r="AJ208" s="17">
        <v>6</v>
      </c>
    </row>
    <row r="211" spans="1:36" ht="17" thickBot="1" x14ac:dyDescent="0.25"/>
    <row r="212" spans="1:36" ht="17" thickBot="1" x14ac:dyDescent="0.25">
      <c r="A212" s="4" t="s">
        <v>247</v>
      </c>
      <c r="B212" s="5"/>
      <c r="C212" s="6" t="s">
        <v>6</v>
      </c>
      <c r="D212" s="22" t="s">
        <v>7</v>
      </c>
      <c r="E212" s="39" t="s">
        <v>8</v>
      </c>
      <c r="F212" s="41">
        <v>44857</v>
      </c>
      <c r="G212" s="42"/>
      <c r="H212" s="41">
        <v>44880</v>
      </c>
      <c r="I212" s="42"/>
      <c r="J212" s="43">
        <v>44899</v>
      </c>
      <c r="K212" s="42"/>
      <c r="L212" s="44">
        <v>44949</v>
      </c>
      <c r="M212" s="42"/>
      <c r="N212" s="41">
        <v>44962</v>
      </c>
      <c r="O212" s="42"/>
      <c r="P212" s="41">
        <v>44983</v>
      </c>
      <c r="Q212" s="42"/>
      <c r="R212" s="41">
        <v>44997</v>
      </c>
      <c r="S212" s="42"/>
      <c r="T212" s="41">
        <v>45033</v>
      </c>
      <c r="U212" s="42"/>
      <c r="V212" s="41">
        <v>45054</v>
      </c>
      <c r="W212" s="42"/>
      <c r="X212" s="41">
        <v>45088</v>
      </c>
      <c r="Y212" s="42"/>
      <c r="Z212" s="41">
        <v>45130</v>
      </c>
      <c r="AA212" s="42"/>
      <c r="AB212" s="41" t="s">
        <v>49</v>
      </c>
      <c r="AC212" s="42"/>
      <c r="AD212" s="41"/>
      <c r="AE212" s="42"/>
      <c r="AF212" s="26" t="s">
        <v>9</v>
      </c>
      <c r="AG212" s="26" t="s">
        <v>10</v>
      </c>
      <c r="AH212" s="28" t="s">
        <v>11</v>
      </c>
      <c r="AI212" s="29" t="s">
        <v>12</v>
      </c>
      <c r="AJ212" s="31" t="s">
        <v>13</v>
      </c>
    </row>
    <row r="213" spans="1:36" ht="17" thickBot="1" x14ac:dyDescent="0.25">
      <c r="A213" s="4" t="s">
        <v>14</v>
      </c>
      <c r="B213" s="7" t="s">
        <v>15</v>
      </c>
      <c r="C213" s="8"/>
      <c r="D213" s="24" t="s">
        <v>6</v>
      </c>
      <c r="E213" s="9" t="s">
        <v>16</v>
      </c>
      <c r="F213" s="45" t="s">
        <v>43</v>
      </c>
      <c r="G213" s="10">
        <v>18</v>
      </c>
      <c r="H213" s="45" t="s">
        <v>44</v>
      </c>
      <c r="I213" s="10">
        <v>18</v>
      </c>
      <c r="J213" s="46" t="s">
        <v>45</v>
      </c>
      <c r="K213" s="10">
        <v>18</v>
      </c>
      <c r="L213" s="45" t="s">
        <v>46</v>
      </c>
      <c r="M213" s="10">
        <v>18</v>
      </c>
      <c r="N213" s="47" t="s">
        <v>47</v>
      </c>
      <c r="O213" s="10">
        <v>18</v>
      </c>
      <c r="P213" s="47" t="s">
        <v>48</v>
      </c>
      <c r="Q213" s="10">
        <v>18</v>
      </c>
      <c r="R213" s="47" t="s">
        <v>43</v>
      </c>
      <c r="S213" s="10">
        <v>18</v>
      </c>
      <c r="T213" s="45" t="s">
        <v>44</v>
      </c>
      <c r="U213" s="10">
        <v>18</v>
      </c>
      <c r="V213" s="45" t="s">
        <v>48</v>
      </c>
      <c r="W213" s="10">
        <v>18</v>
      </c>
      <c r="X213" s="47" t="s">
        <v>47</v>
      </c>
      <c r="Y213" s="10">
        <v>18</v>
      </c>
      <c r="Z213" s="45" t="s">
        <v>48</v>
      </c>
      <c r="AA213" s="10">
        <v>18</v>
      </c>
      <c r="AB213" s="45"/>
      <c r="AC213" s="10">
        <v>18</v>
      </c>
      <c r="AD213" s="45"/>
      <c r="AE213" s="10">
        <v>18</v>
      </c>
      <c r="AF213" s="27"/>
      <c r="AG213" s="27"/>
      <c r="AH213" s="11"/>
      <c r="AI213" s="30"/>
      <c r="AJ213" s="32"/>
    </row>
    <row r="214" spans="1:36" x14ac:dyDescent="0.2">
      <c r="A214" s="19" t="s">
        <v>240</v>
      </c>
      <c r="B214" s="19" t="s">
        <v>241</v>
      </c>
      <c r="C214" s="18">
        <f>+G214+I214+K214+M214+O214+Q214+S214+U214+W214+Y214+AA214+AC214+AE214</f>
        <v>400</v>
      </c>
      <c r="D214" s="15">
        <f>+C214/E214</f>
        <v>200</v>
      </c>
      <c r="E214" s="89">
        <f>COUNTA(F214,H214,J214,L214,N214,P214,R214,T214,V214,X214,Z214,AB214,AD214)</f>
        <v>2</v>
      </c>
      <c r="F214" s="67"/>
      <c r="G214" s="68"/>
      <c r="H214" s="67"/>
      <c r="I214" s="68"/>
      <c r="J214" s="67"/>
      <c r="K214" s="68"/>
      <c r="L214" s="67"/>
      <c r="M214" s="68"/>
      <c r="N214" s="67"/>
      <c r="O214" s="68"/>
      <c r="P214" s="67">
        <v>92</v>
      </c>
      <c r="Q214" s="68">
        <v>200</v>
      </c>
      <c r="R214" s="69"/>
      <c r="S214" s="68"/>
      <c r="T214" s="69">
        <v>96</v>
      </c>
      <c r="U214" s="68">
        <v>200</v>
      </c>
      <c r="V214" s="69"/>
      <c r="W214" s="68"/>
      <c r="X214" s="67"/>
      <c r="Y214" s="68"/>
      <c r="Z214" s="79"/>
      <c r="AA214" s="80"/>
      <c r="AB214" s="79"/>
      <c r="AC214" s="80"/>
      <c r="AD214" s="79"/>
      <c r="AE214" s="80"/>
      <c r="AF214" s="14">
        <f>F214+H214+J214+L214+N214+P214+R214+T214+V214+X214+Z214+AB214+AD214</f>
        <v>188</v>
      </c>
      <c r="AG214" s="15">
        <f>+AF214/E214</f>
        <v>94</v>
      </c>
      <c r="AH214" s="16">
        <f>IF(F214="",0,$G$95)+IF(H214="",0,$G$95)+IF(J214="",0,$G$95)+IF(L214="",0,$G$95)+IF(N214="",0,$G$95)+IF(P214="",0,$G$95)+IF(R214="",0,$G$95)+IF(T214="",0,$G$95)+IF(V214="",0,$G$95)+IF(X214="",0,$G$95)+IF(Z214="",0,$G$95)+IF(AB214="",0,$G$95)+IF(AD214="",0,$G$95)</f>
        <v>36</v>
      </c>
      <c r="AI214" s="15">
        <f>AF214/AH214</f>
        <v>5.2222222222222223</v>
      </c>
      <c r="AJ214" s="17">
        <v>1</v>
      </c>
    </row>
    <row r="215" spans="1:36" x14ac:dyDescent="0.2">
      <c r="A215" s="19" t="s">
        <v>250</v>
      </c>
      <c r="B215" s="13" t="s">
        <v>251</v>
      </c>
      <c r="C215" s="18">
        <f>+G215+I215+K215+M215+O215+Q215+S215+U215+W215+Y215+AA215+AC215+AE215</f>
        <v>170</v>
      </c>
      <c r="D215" s="12">
        <f>+C215/E215</f>
        <v>170</v>
      </c>
      <c r="E215" s="89">
        <f>COUNTA(F215,H215,J215,L215,N215,P215,R215,T215,V215,X215,Z215,AB215,AD215)</f>
        <v>1</v>
      </c>
      <c r="F215" s="49"/>
      <c r="G215" s="51"/>
      <c r="H215" s="49"/>
      <c r="I215" s="51"/>
      <c r="J215" s="49"/>
      <c r="K215" s="51"/>
      <c r="L215" s="49"/>
      <c r="M215" s="51"/>
      <c r="N215" s="49"/>
      <c r="O215" s="51"/>
      <c r="P215" s="49"/>
      <c r="Q215" s="51"/>
      <c r="R215" s="59"/>
      <c r="S215" s="51"/>
      <c r="T215" s="59"/>
      <c r="U215" s="51"/>
      <c r="V215" s="59"/>
      <c r="W215" s="51"/>
      <c r="X215" s="49">
        <v>112</v>
      </c>
      <c r="Y215" s="51">
        <v>170</v>
      </c>
      <c r="Z215" s="79"/>
      <c r="AA215" s="80"/>
      <c r="AB215" s="79"/>
      <c r="AC215" s="80"/>
      <c r="AD215" s="79"/>
      <c r="AE215" s="80"/>
      <c r="AF215" s="14">
        <f>F215+H215+J215+L215+N215+P215+R215+T215+V215+X215+Z215+AB215+AD215</f>
        <v>112</v>
      </c>
      <c r="AG215" s="15">
        <f>+AF215/E215</f>
        <v>112</v>
      </c>
      <c r="AH215" s="16">
        <f>IF(F215="",0,$G$95)+IF(H215="",0,$G$95)+IF(J215="",0,$G$95)+IF(L215="",0,$G$95)+IF(N215="",0,$G$95)+IF(P215="",0,$G$95)+IF(R215="",0,$G$95)+IF(T215="",0,$G$95)+IF(V215="",0,$G$95)+IF(X215="",0,$G$95)+IF(Z215="",0,$G$95)+IF(AB215="",0,$G$95)+IF(AD215="",0,$G$95)</f>
        <v>18</v>
      </c>
      <c r="AI215" s="15">
        <f>AF215/AH215</f>
        <v>6.2222222222222223</v>
      </c>
      <c r="AJ215" s="17">
        <v>2</v>
      </c>
    </row>
    <row r="216" spans="1:36" x14ac:dyDescent="0.2">
      <c r="A216" s="13" t="s">
        <v>248</v>
      </c>
      <c r="B216" s="13" t="s">
        <v>249</v>
      </c>
      <c r="C216" s="18">
        <f>+G216+I216+K216+M216+O216+Q216+S216+U216+W216+Y216+AA216+AC216+AE216</f>
        <v>1940</v>
      </c>
      <c r="D216" s="12">
        <f>+C216/E216</f>
        <v>194</v>
      </c>
      <c r="E216" s="89">
        <f>COUNTA(F216,H216,J216,L216,N216,P216,R216,T216,V216,X216,Z216,AB216,AD216)</f>
        <v>10</v>
      </c>
      <c r="F216" s="49">
        <v>126</v>
      </c>
      <c r="G216" s="51">
        <v>180</v>
      </c>
      <c r="H216" s="49">
        <v>126</v>
      </c>
      <c r="I216" s="51">
        <v>200</v>
      </c>
      <c r="J216" s="49">
        <v>121</v>
      </c>
      <c r="K216" s="51">
        <v>200</v>
      </c>
      <c r="L216" s="49">
        <v>125</v>
      </c>
      <c r="M216" s="51">
        <v>200</v>
      </c>
      <c r="N216" s="49">
        <v>98</v>
      </c>
      <c r="O216" s="51">
        <v>200</v>
      </c>
      <c r="P216" s="49">
        <v>127</v>
      </c>
      <c r="Q216" s="51">
        <v>180</v>
      </c>
      <c r="R216" s="59"/>
      <c r="S216" s="51"/>
      <c r="T216" s="59">
        <v>120</v>
      </c>
      <c r="U216" s="51">
        <v>180</v>
      </c>
      <c r="V216" s="59">
        <v>121</v>
      </c>
      <c r="W216" s="51">
        <v>200</v>
      </c>
      <c r="X216" s="49">
        <v>95</v>
      </c>
      <c r="Y216" s="51">
        <v>200</v>
      </c>
      <c r="Z216" s="79">
        <v>117</v>
      </c>
      <c r="AA216" s="80">
        <v>200</v>
      </c>
      <c r="AB216" s="79"/>
      <c r="AC216" s="80"/>
      <c r="AD216" s="79"/>
      <c r="AE216" s="80"/>
      <c r="AF216" s="14">
        <f>F216+H216+J216+L216+N216+P216+R216+T216+V216+X216+Z216+AB216+AD216</f>
        <v>1176</v>
      </c>
      <c r="AG216" s="15">
        <f>+AF216/E216</f>
        <v>117.6</v>
      </c>
      <c r="AH216" s="16">
        <f>IF(F216="",0,$G$95)+IF(H216="",0,$G$95)+IF(J216="",0,$G$95)+IF(L216="",0,$G$95)+IF(N216="",0,$G$95)+IF(P216="",0,$G$95)+IF(R216="",0,$G$95)+IF(T216="",0,$G$95)+IF(V216="",0,$G$95)+IF(X216="",0,$G$95)+IF(Z216="",0,$G$95)+IF(AB216="",0,$G$95)+IF(AD216="",0,$G$95)</f>
        <v>180</v>
      </c>
      <c r="AI216" s="15">
        <f>AF216/AH216</f>
        <v>6.5333333333333332</v>
      </c>
      <c r="AJ216" s="17">
        <v>3</v>
      </c>
    </row>
    <row r="217" spans="1:36" x14ac:dyDescent="0.2">
      <c r="A217" s="13" t="s">
        <v>256</v>
      </c>
      <c r="B217" s="13" t="s">
        <v>257</v>
      </c>
      <c r="C217" s="18">
        <f>+G217+I217+K217+M217+O217+Q217+S217+U217+W217+Y217+AA217+AC217+AE217</f>
        <v>160</v>
      </c>
      <c r="D217" s="12">
        <f>+C217/E217</f>
        <v>160</v>
      </c>
      <c r="E217" s="89">
        <f>COUNTA(F217,H217,J217,L217,N217,P217,R217,T217,V217,X217,Z217,AB217,AD217)</f>
        <v>1</v>
      </c>
      <c r="F217" s="49"/>
      <c r="G217" s="51"/>
      <c r="H217" s="49"/>
      <c r="I217" s="51"/>
      <c r="J217" s="49"/>
      <c r="K217" s="51"/>
      <c r="L217" s="49"/>
      <c r="M217" s="51"/>
      <c r="N217" s="49"/>
      <c r="O217" s="51"/>
      <c r="P217" s="49"/>
      <c r="Q217" s="51"/>
      <c r="R217" s="59"/>
      <c r="S217" s="51"/>
      <c r="T217" s="59"/>
      <c r="U217" s="51"/>
      <c r="V217" s="59"/>
      <c r="W217" s="51"/>
      <c r="X217" s="49">
        <v>120</v>
      </c>
      <c r="Y217" s="51">
        <v>160</v>
      </c>
      <c r="Z217" s="79"/>
      <c r="AA217" s="80"/>
      <c r="AB217" s="79"/>
      <c r="AC217" s="80"/>
      <c r="AD217" s="79"/>
      <c r="AE217" s="80"/>
      <c r="AF217" s="14">
        <f>F217+H217+J217+L217+N217+P217+R217+T217+V217+X217+Z217+AB217+AD217</f>
        <v>120</v>
      </c>
      <c r="AG217" s="15">
        <f>+AF217/E217</f>
        <v>120</v>
      </c>
      <c r="AH217" s="16">
        <f>IF(F217="",0,$G$95)+IF(H217="",0,$G$95)+IF(J217="",0,$G$95)+IF(L217="",0,$G$95)+IF(N217="",0,$G$95)+IF(P217="",0,$G$95)+IF(R217="",0,$G$95)+IF(T217="",0,$G$95)+IF(V217="",0,$G$95)+IF(X217="",0,$G$95)+IF(Z217="",0,$G$95)+IF(AB217="",0,$G$95)+IF(AD217="",0,$G$95)</f>
        <v>18</v>
      </c>
      <c r="AI217" s="15">
        <f>AF217/AH217</f>
        <v>6.666666666666667</v>
      </c>
      <c r="AJ217" s="17">
        <v>4</v>
      </c>
    </row>
    <row r="218" spans="1:36" x14ac:dyDescent="0.2">
      <c r="A218" s="58" t="s">
        <v>42</v>
      </c>
      <c r="B218" s="58" t="s">
        <v>252</v>
      </c>
      <c r="C218" s="18">
        <f>+G218+I218+K218+M218+O218+Q218+S218+U218+W218+Y218+AA218+AC218+AE218</f>
        <v>890</v>
      </c>
      <c r="D218" s="12">
        <f>+C218/E218</f>
        <v>178</v>
      </c>
      <c r="E218" s="89">
        <f>COUNTA(F218,H218,J218,L218,N218,P218,R218,T218,V218,X218,Z218,AB218,AD218)</f>
        <v>5</v>
      </c>
      <c r="F218" s="49"/>
      <c r="G218" s="51"/>
      <c r="H218" s="49"/>
      <c r="I218" s="51"/>
      <c r="J218" s="49"/>
      <c r="K218" s="51"/>
      <c r="L218" s="49"/>
      <c r="M218" s="51"/>
      <c r="N218" s="49"/>
      <c r="O218" s="51"/>
      <c r="P218" s="49"/>
      <c r="Q218" s="51"/>
      <c r="R218" s="59">
        <v>134</v>
      </c>
      <c r="S218" s="51">
        <v>180</v>
      </c>
      <c r="T218" s="59">
        <v>130</v>
      </c>
      <c r="U218" s="51">
        <v>170</v>
      </c>
      <c r="V218" s="59">
        <v>135</v>
      </c>
      <c r="W218" s="51">
        <v>180</v>
      </c>
      <c r="X218" s="49">
        <v>110</v>
      </c>
      <c r="Y218" s="51">
        <v>180</v>
      </c>
      <c r="Z218" s="79">
        <v>124</v>
      </c>
      <c r="AA218" s="80">
        <v>180</v>
      </c>
      <c r="AB218" s="79"/>
      <c r="AC218" s="80"/>
      <c r="AD218" s="79"/>
      <c r="AE218" s="80"/>
      <c r="AF218" s="14">
        <f>F218+H218+J218+L218+N218+P218+R218+T218+V218+X218+Z218+AB218+AD218</f>
        <v>633</v>
      </c>
      <c r="AG218" s="15">
        <f>+AF218/E218</f>
        <v>126.6</v>
      </c>
      <c r="AH218" s="16">
        <f>IF(F218="",0,$G$95)+IF(H218="",0,$G$95)+IF(J218="",0,$G$95)+IF(L218="",0,$G$95)+IF(N218="",0,$G$95)+IF(P218="",0,$G$95)+IF(R218="",0,$G$95)+IF(T218="",0,$G$95)+IF(V218="",0,$G$95)+IF(X218="",0,$G$95)+IF(Z218="",0,$G$95)+IF(AB218="",0,$G$95)+IF(AD218="",0,$G$95)</f>
        <v>90</v>
      </c>
      <c r="AI218" s="15">
        <f>AF218/AH218</f>
        <v>7.0333333333333332</v>
      </c>
      <c r="AJ218" s="17">
        <v>5</v>
      </c>
    </row>
    <row r="219" spans="1:36" x14ac:dyDescent="0.2">
      <c r="A219" s="58" t="s">
        <v>134</v>
      </c>
      <c r="B219" s="58" t="s">
        <v>253</v>
      </c>
      <c r="C219" s="18">
        <f>+G219+I219+K219+M219+O219+Q219+S219+U219+W219+Y219+AA219+AC219+AE219</f>
        <v>675</v>
      </c>
      <c r="D219" s="12">
        <f>+C219/E219</f>
        <v>168.75</v>
      </c>
      <c r="E219" s="89">
        <f>COUNTA(F219,H219,J219,L219,N219,P219,R219,T219,V219,X219,Z219,AB219,AD219)</f>
        <v>4</v>
      </c>
      <c r="F219" s="49"/>
      <c r="G219" s="51"/>
      <c r="H219" s="49"/>
      <c r="I219" s="51"/>
      <c r="J219" s="49"/>
      <c r="K219" s="51"/>
      <c r="L219" s="49"/>
      <c r="M219" s="51"/>
      <c r="N219" s="49"/>
      <c r="O219" s="51"/>
      <c r="P219" s="49">
        <v>137</v>
      </c>
      <c r="Q219" s="51">
        <v>170</v>
      </c>
      <c r="R219" s="59">
        <v>139</v>
      </c>
      <c r="S219" s="51">
        <v>170</v>
      </c>
      <c r="T219" s="59"/>
      <c r="U219" s="51"/>
      <c r="V219" s="59"/>
      <c r="W219" s="51"/>
      <c r="X219" s="49">
        <v>115</v>
      </c>
      <c r="Y219" s="51">
        <v>165</v>
      </c>
      <c r="Z219" s="79">
        <v>128</v>
      </c>
      <c r="AA219" s="80">
        <v>170</v>
      </c>
      <c r="AB219" s="79"/>
      <c r="AC219" s="80"/>
      <c r="AD219" s="79"/>
      <c r="AE219" s="80"/>
      <c r="AF219" s="14">
        <f>F219+H219+J219+L219+N219+P219+R219+T219+V219+X219+Z219+AB219+AD219</f>
        <v>519</v>
      </c>
      <c r="AG219" s="15">
        <f>+AF219/E219</f>
        <v>129.75</v>
      </c>
      <c r="AH219" s="16">
        <f>IF(F219="",0,$G$95)+IF(H219="",0,$G$95)+IF(J219="",0,$G$95)+IF(L219="",0,$G$95)+IF(N219="",0,$G$95)+IF(P219="",0,$G$95)+IF(R219="",0,$G$95)+IF(T219="",0,$G$95)+IF(V219="",0,$G$95)+IF(X219="",0,$G$95)+IF(Z219="",0,$G$95)+IF(AB219="",0,$G$95)+IF(AD219="",0,$G$95)</f>
        <v>72</v>
      </c>
      <c r="AI219" s="15">
        <f>AF219/AH219</f>
        <v>7.208333333333333</v>
      </c>
      <c r="AJ219" s="17">
        <v>6</v>
      </c>
    </row>
    <row r="220" spans="1:36" x14ac:dyDescent="0.2">
      <c r="A220" s="13" t="s">
        <v>31</v>
      </c>
      <c r="B220" s="13" t="s">
        <v>254</v>
      </c>
      <c r="C220" s="18">
        <f>+G220+I220+K220+M220+O220+Q220+S220+U220+W220+Y220+AA220+AC220+AE220</f>
        <v>750</v>
      </c>
      <c r="D220" s="12">
        <f>+C220/E220</f>
        <v>187.5</v>
      </c>
      <c r="E220" s="89">
        <f>COUNTA(F220,H220,J220,L220,N220,P220,R220,T220,V220,X220,Z220,AB220,AD220)</f>
        <v>4</v>
      </c>
      <c r="F220" s="49">
        <v>151</v>
      </c>
      <c r="G220" s="51">
        <v>200</v>
      </c>
      <c r="H220" s="49">
        <v>138</v>
      </c>
      <c r="I220" s="51">
        <v>180</v>
      </c>
      <c r="J220" s="49"/>
      <c r="K220" s="51"/>
      <c r="L220" s="49"/>
      <c r="M220" s="51"/>
      <c r="N220" s="49"/>
      <c r="O220" s="51"/>
      <c r="P220" s="49"/>
      <c r="Q220" s="51"/>
      <c r="R220" s="59">
        <v>133</v>
      </c>
      <c r="S220" s="51">
        <v>200</v>
      </c>
      <c r="T220" s="59"/>
      <c r="U220" s="51"/>
      <c r="V220" s="59">
        <v>136</v>
      </c>
      <c r="W220" s="51">
        <v>170</v>
      </c>
      <c r="X220" s="49"/>
      <c r="Y220" s="51"/>
      <c r="Z220" s="79"/>
      <c r="AA220" s="80"/>
      <c r="AB220" s="79"/>
      <c r="AC220" s="80"/>
      <c r="AD220" s="79"/>
      <c r="AE220" s="80"/>
      <c r="AF220" s="14">
        <f>F220+H220+J220+L220+N220+P220+R220+T220+V220+X220+Z220+AB220+AD220</f>
        <v>558</v>
      </c>
      <c r="AG220" s="15">
        <f>+AF220/E220</f>
        <v>139.5</v>
      </c>
      <c r="AH220" s="16">
        <f>IF(F220="",0,$G$95)+IF(H220="",0,$G$95)+IF(J220="",0,$G$95)+IF(L220="",0,$G$95)+IF(N220="",0,$G$95)+IF(P220="",0,$G$95)+IF(R220="",0,$G$95)+IF(T220="",0,$G$95)+IF(V220="",0,$G$95)+IF(X220="",0,$G$95)+IF(Z220="",0,$G$95)+IF(AB220="",0,$G$95)+IF(AD220="",0,$G$95)</f>
        <v>72</v>
      </c>
      <c r="AI220" s="15">
        <f>AF220/AH220</f>
        <v>7.75</v>
      </c>
      <c r="AJ220" s="17">
        <v>7</v>
      </c>
    </row>
    <row r="221" spans="1:36" x14ac:dyDescent="0.2">
      <c r="A221" s="58" t="s">
        <v>95</v>
      </c>
      <c r="B221" s="58" t="s">
        <v>255</v>
      </c>
      <c r="C221" s="18">
        <f>+G221+I221+K221+M221+O221+Q221+S221+U221+W221+Y221+AA221+AC221+AE221</f>
        <v>495</v>
      </c>
      <c r="D221" s="12">
        <f>+C221/E221</f>
        <v>165</v>
      </c>
      <c r="E221" s="89">
        <f>COUNTA(F221,H221,J221,L221,N221,P221,R221,T221,V221,X221,Z221,AB221,AD221)</f>
        <v>3</v>
      </c>
      <c r="F221" s="49"/>
      <c r="G221" s="51"/>
      <c r="H221" s="49"/>
      <c r="I221" s="51"/>
      <c r="J221" s="49"/>
      <c r="K221" s="51"/>
      <c r="L221" s="49"/>
      <c r="M221" s="51"/>
      <c r="N221" s="49"/>
      <c r="O221" s="51"/>
      <c r="P221" s="49"/>
      <c r="Q221" s="51"/>
      <c r="R221" s="59">
        <v>140</v>
      </c>
      <c r="S221" s="51">
        <v>165</v>
      </c>
      <c r="T221" s="59">
        <v>140</v>
      </c>
      <c r="U221" s="51">
        <v>165</v>
      </c>
      <c r="V221" s="59">
        <v>139</v>
      </c>
      <c r="W221" s="51">
        <v>165</v>
      </c>
      <c r="X221" s="49"/>
      <c r="Y221" s="51"/>
      <c r="Z221" s="79"/>
      <c r="AA221" s="80"/>
      <c r="AB221" s="79"/>
      <c r="AC221" s="80"/>
      <c r="AD221" s="79"/>
      <c r="AE221" s="80"/>
      <c r="AF221" s="14">
        <f>F221+H221+J221+L221+N221+P221+R221+T221+V221+X221+Z221+AB221+AD221</f>
        <v>419</v>
      </c>
      <c r="AG221" s="15">
        <f>+AF221/E221</f>
        <v>139.66666666666666</v>
      </c>
      <c r="AH221" s="16">
        <f>IF(F221="",0,$G$95)+IF(H221="",0,$G$95)+IF(J221="",0,$G$95)+IF(L221="",0,$G$95)+IF(N221="",0,$G$95)+IF(P221="",0,$G$95)+IF(R221="",0,$G$95)+IF(T221="",0,$G$95)+IF(V221="",0,$G$95)+IF(X221="",0,$G$95)+IF(Z221="",0,$G$95)+IF(AB221="",0,$G$95)+IF(AD221="",0,$G$95)</f>
        <v>54</v>
      </c>
      <c r="AI221" s="15">
        <f>AF221/AH221</f>
        <v>7.7592592592592595</v>
      </c>
      <c r="AJ221" s="17">
        <v>8</v>
      </c>
    </row>
    <row r="224" spans="1:36" ht="17" thickBot="1" x14ac:dyDescent="0.25"/>
    <row r="225" spans="1:36" ht="17" thickBot="1" x14ac:dyDescent="0.25">
      <c r="A225" s="4" t="s">
        <v>258</v>
      </c>
      <c r="B225" s="5"/>
      <c r="C225" s="6" t="s">
        <v>6</v>
      </c>
      <c r="D225" s="22" t="s">
        <v>7</v>
      </c>
      <c r="E225" s="39" t="s">
        <v>8</v>
      </c>
      <c r="F225" s="41">
        <v>44857</v>
      </c>
      <c r="G225" s="42"/>
      <c r="H225" s="41">
        <v>44880</v>
      </c>
      <c r="I225" s="42"/>
      <c r="J225" s="43">
        <v>44899</v>
      </c>
      <c r="K225" s="42"/>
      <c r="L225" s="44">
        <v>44949</v>
      </c>
      <c r="M225" s="42"/>
      <c r="N225" s="41">
        <v>44962</v>
      </c>
      <c r="O225" s="42"/>
      <c r="P225" s="41">
        <v>44983</v>
      </c>
      <c r="Q225" s="42"/>
      <c r="R225" s="41">
        <v>44997</v>
      </c>
      <c r="S225" s="42"/>
      <c r="T225" s="41">
        <v>45033</v>
      </c>
      <c r="U225" s="42"/>
      <c r="V225" s="41">
        <v>45054</v>
      </c>
      <c r="W225" s="42"/>
      <c r="X225" s="41">
        <v>45088</v>
      </c>
      <c r="Y225" s="42"/>
      <c r="Z225" s="41">
        <v>45130</v>
      </c>
      <c r="AA225" s="42"/>
      <c r="AB225" s="41" t="s">
        <v>49</v>
      </c>
      <c r="AC225" s="42"/>
      <c r="AD225" s="41"/>
      <c r="AE225" s="42"/>
      <c r="AF225" s="26" t="s">
        <v>9</v>
      </c>
      <c r="AG225" s="26" t="s">
        <v>10</v>
      </c>
      <c r="AH225" s="28" t="s">
        <v>11</v>
      </c>
      <c r="AI225" s="29" t="s">
        <v>12</v>
      </c>
      <c r="AJ225" s="31" t="s">
        <v>13</v>
      </c>
    </row>
    <row r="226" spans="1:36" ht="17" thickBot="1" x14ac:dyDescent="0.25">
      <c r="A226" s="4" t="s">
        <v>14</v>
      </c>
      <c r="B226" s="7" t="s">
        <v>15</v>
      </c>
      <c r="C226" s="8"/>
      <c r="D226" s="24" t="s">
        <v>6</v>
      </c>
      <c r="E226" s="9" t="s">
        <v>16</v>
      </c>
      <c r="F226" s="45" t="s">
        <v>43</v>
      </c>
      <c r="G226" s="10">
        <v>18</v>
      </c>
      <c r="H226" s="45" t="s">
        <v>44</v>
      </c>
      <c r="I226" s="10">
        <v>18</v>
      </c>
      <c r="J226" s="46" t="s">
        <v>45</v>
      </c>
      <c r="K226" s="10">
        <v>18</v>
      </c>
      <c r="L226" s="45" t="s">
        <v>46</v>
      </c>
      <c r="M226" s="10">
        <v>18</v>
      </c>
      <c r="N226" s="47" t="s">
        <v>47</v>
      </c>
      <c r="O226" s="10">
        <v>18</v>
      </c>
      <c r="P226" s="47" t="s">
        <v>48</v>
      </c>
      <c r="Q226" s="10">
        <v>18</v>
      </c>
      <c r="R226" s="47" t="s">
        <v>43</v>
      </c>
      <c r="S226" s="10">
        <v>18</v>
      </c>
      <c r="T226" s="45" t="s">
        <v>44</v>
      </c>
      <c r="U226" s="10">
        <v>18</v>
      </c>
      <c r="V226" s="45" t="s">
        <v>48</v>
      </c>
      <c r="W226" s="10">
        <v>18</v>
      </c>
      <c r="X226" s="47" t="s">
        <v>47</v>
      </c>
      <c r="Y226" s="10">
        <v>18</v>
      </c>
      <c r="Z226" s="45" t="s">
        <v>48</v>
      </c>
      <c r="AA226" s="10">
        <v>18</v>
      </c>
      <c r="AB226" s="45"/>
      <c r="AC226" s="10">
        <v>18</v>
      </c>
      <c r="AD226" s="45"/>
      <c r="AE226" s="10">
        <v>18</v>
      </c>
      <c r="AF226" s="27"/>
      <c r="AG226" s="27"/>
      <c r="AH226" s="11"/>
      <c r="AI226" s="30"/>
      <c r="AJ226" s="32"/>
    </row>
    <row r="227" spans="1:36" x14ac:dyDescent="0.2">
      <c r="A227" s="13" t="s">
        <v>83</v>
      </c>
      <c r="B227" s="13" t="s">
        <v>259</v>
      </c>
      <c r="C227" s="18">
        <f>+G227+I227+K227+M227+O227+Q227+S227+U227+W227+Y227+AA227+AC227+AE227</f>
        <v>200</v>
      </c>
      <c r="D227" s="15">
        <f>+C227/E227</f>
        <v>200</v>
      </c>
      <c r="E227" s="89">
        <f>COUNTA(F227,H227,J227,L227,N227,P227,R227,T227,V227,X227,Z227,AB227,AD227)</f>
        <v>1</v>
      </c>
      <c r="F227" s="67"/>
      <c r="G227" s="68"/>
      <c r="H227" s="67"/>
      <c r="I227" s="68"/>
      <c r="J227" s="67"/>
      <c r="K227" s="68"/>
      <c r="L227" s="67"/>
      <c r="M227" s="68"/>
      <c r="N227" s="67"/>
      <c r="O227" s="67"/>
      <c r="P227" s="67"/>
      <c r="Q227" s="68"/>
      <c r="R227" s="69"/>
      <c r="S227" s="68"/>
      <c r="T227" s="69">
        <v>100</v>
      </c>
      <c r="U227" s="68">
        <v>200</v>
      </c>
      <c r="V227" s="69"/>
      <c r="W227" s="68"/>
      <c r="X227" s="79"/>
      <c r="Y227" s="80"/>
      <c r="Z227" s="79"/>
      <c r="AA227" s="80"/>
      <c r="AB227" s="79"/>
      <c r="AC227" s="80"/>
      <c r="AD227" s="79"/>
      <c r="AE227" s="80"/>
      <c r="AF227" s="14">
        <f>F227+H227+J227+L227+N227+P227+R227+T227+V227+X227+Z227+AB227+AD227</f>
        <v>100</v>
      </c>
      <c r="AG227" s="15">
        <f>+AF227/E227</f>
        <v>100</v>
      </c>
      <c r="AH227" s="16">
        <f>IF(F227="",0,$G$95)+IF(H227="",0,$G$95)+IF(J227="",0,$G$95)+IF(L227="",0,$G$95)+IF(N227="",0,$G$95)+IF(P227="",0,$G$95)+IF(R227="",0,$G$95)+IF(T227="",0,$G$95)+IF(V227="",0,$G$95)+IF(X227="",0,$G$95)+IF(Z227="",0,$G$95)+IF(AB227="",0,$G$95)+IF(AD227="",0,$G$95)</f>
        <v>18</v>
      </c>
      <c r="AI227" s="15">
        <f>AF227/AH227</f>
        <v>5.5555555555555554</v>
      </c>
      <c r="AJ227" s="17">
        <v>1</v>
      </c>
    </row>
    <row r="228" spans="1:36" x14ac:dyDescent="0.2">
      <c r="A228" s="13" t="s">
        <v>260</v>
      </c>
      <c r="B228" s="13" t="s">
        <v>253</v>
      </c>
      <c r="C228" s="18">
        <f>+G228+I228+K228+M228+O228+Q228+S228+U228+W228+Y228+AA228+AC228+AE228</f>
        <v>200</v>
      </c>
      <c r="D228" s="12">
        <f>+C228/E228</f>
        <v>200</v>
      </c>
      <c r="E228" s="89">
        <f>COUNTA(F228,H228,J228,L228,N228,P228,R228,T228,V228,X228,Z228,AB228,AD228)</f>
        <v>1</v>
      </c>
      <c r="F228" s="49"/>
      <c r="G228" s="51"/>
      <c r="H228" s="49"/>
      <c r="I228" s="51"/>
      <c r="J228" s="49"/>
      <c r="K228" s="51"/>
      <c r="L228" s="49"/>
      <c r="M228" s="51"/>
      <c r="N228" s="49"/>
      <c r="O228" s="49"/>
      <c r="P228" s="49"/>
      <c r="Q228" s="51"/>
      <c r="R228" s="59"/>
      <c r="S228" s="51"/>
      <c r="T228" s="59"/>
      <c r="U228" s="51"/>
      <c r="V228" s="59">
        <v>122</v>
      </c>
      <c r="W228" s="51">
        <v>200</v>
      </c>
      <c r="X228" s="79"/>
      <c r="Y228" s="80"/>
      <c r="Z228" s="79"/>
      <c r="AA228" s="80"/>
      <c r="AB228" s="79"/>
      <c r="AC228" s="80"/>
      <c r="AD228" s="79"/>
      <c r="AE228" s="80"/>
      <c r="AF228" s="14">
        <f>F228+H228+J228+L228+N228+P228+R228+T228+V228+X228+Z228+AB228+AD228</f>
        <v>122</v>
      </c>
      <c r="AG228" s="15">
        <f>+AF228/E228</f>
        <v>122</v>
      </c>
      <c r="AH228" s="16">
        <f>IF(F228="",0,$G$95)+IF(H228="",0,$G$95)+IF(J228="",0,$G$95)+IF(L228="",0,$G$95)+IF(N228="",0,$G$95)+IF(P228="",0,$G$95)+IF(R228="",0,$G$95)+IF(T228="",0,$G$95)+IF(V228="",0,$G$95)+IF(X228="",0,$G$95)+IF(Z228="",0,$G$95)+IF(AB228="",0,$G$95)+IF(AD228="",0,$G$95)</f>
        <v>18</v>
      </c>
      <c r="AI228" s="15">
        <f>AF228/AH228</f>
        <v>6.7777777777777777</v>
      </c>
      <c r="AJ228" s="17">
        <v>2</v>
      </c>
    </row>
    <row r="229" spans="1:36" x14ac:dyDescent="0.2">
      <c r="A229" s="13" t="s">
        <v>31</v>
      </c>
      <c r="B229" s="13" t="s">
        <v>261</v>
      </c>
      <c r="C229" s="18">
        <f>+G229+I229+K229+M229+O229+Q229+S229+U229+W229+Y229+AA229+AC229+AE229</f>
        <v>200</v>
      </c>
      <c r="D229" s="12">
        <f>+C229/E229</f>
        <v>200</v>
      </c>
      <c r="E229" s="89">
        <f>COUNTA(F229,H229,J229,L229,N229,P229,R229,T229,V229,X229,Z229,AB229,AD229)</f>
        <v>1</v>
      </c>
      <c r="F229" s="49">
        <v>124</v>
      </c>
      <c r="G229" s="51">
        <v>200</v>
      </c>
      <c r="H229" s="49"/>
      <c r="I229" s="51"/>
      <c r="J229" s="49"/>
      <c r="K229" s="51"/>
      <c r="L229" s="49"/>
      <c r="M229" s="51"/>
      <c r="N229" s="49"/>
      <c r="O229" s="49"/>
      <c r="P229" s="49"/>
      <c r="Q229" s="51"/>
      <c r="R229" s="59"/>
      <c r="S229" s="51"/>
      <c r="T229" s="59"/>
      <c r="U229" s="51"/>
      <c r="V229" s="59"/>
      <c r="W229" s="51"/>
      <c r="X229" s="79"/>
      <c r="Y229" s="80"/>
      <c r="Z229" s="79"/>
      <c r="AA229" s="80"/>
      <c r="AB229" s="79"/>
      <c r="AC229" s="80"/>
      <c r="AD229" s="79"/>
      <c r="AE229" s="80"/>
      <c r="AF229" s="14">
        <f>F229+H229+J229+L229+N229+P229+R229+T229+V229+X229+Z229+AB229+AD229</f>
        <v>124</v>
      </c>
      <c r="AG229" s="15">
        <f>+AF229/E229</f>
        <v>124</v>
      </c>
      <c r="AH229" s="16">
        <f>IF(F229="",0,$G$95)+IF(H229="",0,$G$95)+IF(J229="",0,$G$95)+IF(L229="",0,$G$95)+IF(N229="",0,$G$95)+IF(P229="",0,$G$95)+IF(R229="",0,$G$95)+IF(T229="",0,$G$95)+IF(V229="",0,$G$95)+IF(X229="",0,$G$95)+IF(Z229="",0,$G$95)+IF(AB229="",0,$G$95)+IF(AD229="",0,$G$95)</f>
        <v>18</v>
      </c>
      <c r="AI229" s="15">
        <f>AF229/AH229</f>
        <v>6.8888888888888893</v>
      </c>
      <c r="AJ229" s="17">
        <v>3</v>
      </c>
    </row>
    <row r="230" spans="1:36" x14ac:dyDescent="0.2">
      <c r="A230" s="58" t="s">
        <v>31</v>
      </c>
      <c r="B230" s="58" t="s">
        <v>262</v>
      </c>
      <c r="C230" s="18">
        <f>+G230+I230+K230+M230+O230+Q230+S230+U230+W230+Y230+AA230+AC230+AE230</f>
        <v>180</v>
      </c>
      <c r="D230" s="12">
        <f>+C230/E230</f>
        <v>180</v>
      </c>
      <c r="E230" s="89">
        <f>COUNTA(F230,H230,J230,L230,N230,P230,R230,T230,V230,X230,Z230,AB230,AD230)</f>
        <v>1</v>
      </c>
      <c r="F230" s="49">
        <v>128</v>
      </c>
      <c r="G230" s="51">
        <v>180</v>
      </c>
      <c r="H230" s="49"/>
      <c r="I230" s="51"/>
      <c r="J230" s="49"/>
      <c r="K230" s="51"/>
      <c r="L230" s="49"/>
      <c r="M230" s="51"/>
      <c r="N230" s="49"/>
      <c r="O230" s="49"/>
      <c r="P230" s="49"/>
      <c r="Q230" s="51"/>
      <c r="R230" s="59"/>
      <c r="S230" s="51"/>
      <c r="T230" s="59"/>
      <c r="U230" s="51"/>
      <c r="V230" s="59"/>
      <c r="W230" s="51"/>
      <c r="X230" s="79"/>
      <c r="Y230" s="80"/>
      <c r="Z230" s="79"/>
      <c r="AA230" s="80"/>
      <c r="AB230" s="79"/>
      <c r="AC230" s="80"/>
      <c r="AD230" s="79"/>
      <c r="AE230" s="80"/>
      <c r="AF230" s="14">
        <f>F230+H230+J230+L230+N230+P230+R230+T230+V230+X230+Z230+AB230+AD230</f>
        <v>128</v>
      </c>
      <c r="AG230" s="15">
        <f>+AF230/E230</f>
        <v>128</v>
      </c>
      <c r="AH230" s="16">
        <f>IF(F230="",0,$G$95)+IF(H230="",0,$G$95)+IF(J230="",0,$G$95)+IF(L230="",0,$G$95)+IF(N230="",0,$G$95)+IF(P230="",0,$G$95)+IF(R230="",0,$G$95)+IF(T230="",0,$G$95)+IF(V230="",0,$G$95)+IF(X230="",0,$G$95)+IF(Z230="",0,$G$95)+IF(AB230="",0,$G$95)+IF(AD230="",0,$G$95)</f>
        <v>18</v>
      </c>
      <c r="AI230" s="15">
        <f>AF230/AH230</f>
        <v>7.1111111111111107</v>
      </c>
      <c r="AJ230" s="17">
        <v>4</v>
      </c>
    </row>
    <row r="231" spans="1:36" x14ac:dyDescent="0.2">
      <c r="A231" s="13" t="s">
        <v>263</v>
      </c>
      <c r="B231" s="13" t="s">
        <v>264</v>
      </c>
      <c r="C231" s="18">
        <f>+G231+I231+K231+M231+O231+Q231+S231+U231+W231+Y231+AA231+AC231+AE231</f>
        <v>370</v>
      </c>
      <c r="D231" s="12">
        <f>+C231/E231</f>
        <v>185</v>
      </c>
      <c r="E231" s="89">
        <f>COUNTA(F231,H231,J231,L231,N231,P231,R231,T231,V231,X231,Z231,AB231,AD231)</f>
        <v>2</v>
      </c>
      <c r="F231" s="49">
        <v>139</v>
      </c>
      <c r="G231" s="51">
        <v>170</v>
      </c>
      <c r="H231" s="49"/>
      <c r="I231" s="51"/>
      <c r="J231" s="49"/>
      <c r="K231" s="51"/>
      <c r="L231" s="49"/>
      <c r="M231" s="51"/>
      <c r="N231" s="49"/>
      <c r="O231" s="49"/>
      <c r="P231" s="49"/>
      <c r="Q231" s="51"/>
      <c r="R231" s="59">
        <v>142</v>
      </c>
      <c r="S231" s="51">
        <v>200</v>
      </c>
      <c r="T231" s="59"/>
      <c r="U231" s="51"/>
      <c r="V231" s="59"/>
      <c r="W231" s="51"/>
      <c r="X231" s="79"/>
      <c r="Y231" s="80"/>
      <c r="Z231" s="79"/>
      <c r="AA231" s="80"/>
      <c r="AB231" s="79"/>
      <c r="AC231" s="80"/>
      <c r="AD231" s="79"/>
      <c r="AE231" s="80"/>
      <c r="AF231" s="14">
        <f>F231+H231+J231+L231+N231+P231+R231+T231+V231+X231+Z231+AB231+AD231</f>
        <v>281</v>
      </c>
      <c r="AG231" s="15">
        <f>+AF231/E231</f>
        <v>140.5</v>
      </c>
      <c r="AH231" s="16">
        <f>IF(F231="",0,$G$95)+IF(H231="",0,$G$95)+IF(J231="",0,$G$95)+IF(L231="",0,$G$95)+IF(N231="",0,$G$95)+IF(P231="",0,$G$95)+IF(R231="",0,$G$95)+IF(T231="",0,$G$95)+IF(V231="",0,$G$95)+IF(X231="",0,$G$95)+IF(Z231="",0,$G$95)+IF(AB231="",0,$G$95)+IF(AD231="",0,$G$95)</f>
        <v>36</v>
      </c>
      <c r="AI231" s="15">
        <f>AF231/AH231</f>
        <v>7.8055555555555554</v>
      </c>
      <c r="AJ231" s="17">
        <v>5</v>
      </c>
    </row>
    <row r="234" spans="1:36" ht="17" thickBot="1" x14ac:dyDescent="0.25"/>
    <row r="235" spans="1:36" ht="17" thickBot="1" x14ac:dyDescent="0.25">
      <c r="A235" s="4" t="s">
        <v>265</v>
      </c>
      <c r="B235" s="5"/>
      <c r="C235" s="6" t="s">
        <v>6</v>
      </c>
      <c r="D235" s="22" t="s">
        <v>7</v>
      </c>
      <c r="E235" s="39" t="s">
        <v>8</v>
      </c>
      <c r="F235" s="41">
        <v>44857</v>
      </c>
      <c r="G235" s="42"/>
      <c r="H235" s="41">
        <v>44880</v>
      </c>
      <c r="I235" s="42"/>
      <c r="J235" s="43">
        <v>44899</v>
      </c>
      <c r="K235" s="42"/>
      <c r="L235" s="44">
        <v>44949</v>
      </c>
      <c r="M235" s="42"/>
      <c r="N235" s="41">
        <v>44962</v>
      </c>
      <c r="O235" s="42"/>
      <c r="P235" s="41">
        <v>44983</v>
      </c>
      <c r="Q235" s="42"/>
      <c r="R235" s="41">
        <v>44997</v>
      </c>
      <c r="S235" s="42"/>
      <c r="T235" s="41">
        <v>45033</v>
      </c>
      <c r="U235" s="42"/>
      <c r="V235" s="41">
        <v>45054</v>
      </c>
      <c r="W235" s="42"/>
      <c r="X235" s="41">
        <v>45088</v>
      </c>
      <c r="Y235" s="42"/>
      <c r="Z235" s="41">
        <v>45130</v>
      </c>
      <c r="AA235" s="42"/>
      <c r="AB235" s="41" t="s">
        <v>49</v>
      </c>
      <c r="AC235" s="42"/>
      <c r="AD235" s="41"/>
      <c r="AE235" s="42"/>
      <c r="AF235" s="26" t="s">
        <v>9</v>
      </c>
      <c r="AG235" s="26" t="s">
        <v>10</v>
      </c>
      <c r="AH235" s="28" t="s">
        <v>11</v>
      </c>
      <c r="AI235" s="29" t="s">
        <v>12</v>
      </c>
      <c r="AJ235" s="31" t="s">
        <v>13</v>
      </c>
    </row>
    <row r="236" spans="1:36" ht="17" thickBot="1" x14ac:dyDescent="0.25">
      <c r="A236" s="4" t="s">
        <v>14</v>
      </c>
      <c r="B236" s="7" t="s">
        <v>15</v>
      </c>
      <c r="C236" s="8"/>
      <c r="D236" s="24" t="s">
        <v>6</v>
      </c>
      <c r="E236" s="9" t="s">
        <v>16</v>
      </c>
      <c r="F236" s="45" t="s">
        <v>43</v>
      </c>
      <c r="G236" s="10">
        <v>18</v>
      </c>
      <c r="H236" s="45" t="s">
        <v>44</v>
      </c>
      <c r="I236" s="10">
        <v>18</v>
      </c>
      <c r="J236" s="46" t="s">
        <v>45</v>
      </c>
      <c r="K236" s="10">
        <v>18</v>
      </c>
      <c r="L236" s="45" t="s">
        <v>46</v>
      </c>
      <c r="M236" s="10">
        <v>18</v>
      </c>
      <c r="N236" s="47" t="s">
        <v>47</v>
      </c>
      <c r="O236" s="10">
        <v>18</v>
      </c>
      <c r="P236" s="47" t="s">
        <v>48</v>
      </c>
      <c r="Q236" s="10">
        <v>18</v>
      </c>
      <c r="R236" s="47" t="s">
        <v>43</v>
      </c>
      <c r="S236" s="10">
        <v>18</v>
      </c>
      <c r="T236" s="45" t="s">
        <v>44</v>
      </c>
      <c r="U236" s="10">
        <v>18</v>
      </c>
      <c r="V236" s="45" t="s">
        <v>48</v>
      </c>
      <c r="W236" s="10">
        <v>18</v>
      </c>
      <c r="X236" s="47" t="s">
        <v>47</v>
      </c>
      <c r="Y236" s="10">
        <v>18</v>
      </c>
      <c r="Z236" s="45" t="s">
        <v>48</v>
      </c>
      <c r="AA236" s="10">
        <v>18</v>
      </c>
      <c r="AB236" s="45"/>
      <c r="AC236" s="10">
        <v>18</v>
      </c>
      <c r="AD236" s="45"/>
      <c r="AE236" s="10">
        <v>18</v>
      </c>
      <c r="AF236" s="27"/>
      <c r="AG236" s="27"/>
      <c r="AH236" s="11"/>
      <c r="AI236" s="30"/>
      <c r="AJ236" s="32"/>
    </row>
    <row r="237" spans="1:36" x14ac:dyDescent="0.2">
      <c r="A237" s="19" t="s">
        <v>203</v>
      </c>
      <c r="B237" s="19" t="s">
        <v>266</v>
      </c>
      <c r="C237" s="18">
        <f>+G237+I237+K237+M237+O237+Q237+S237+U237+W237+Y237+AA237+AC237+AE237</f>
        <v>400</v>
      </c>
      <c r="D237" s="15">
        <f>+C237/E237</f>
        <v>200</v>
      </c>
      <c r="E237" s="89">
        <f>COUNTA(F237,H237,J237,L237,N237,P237,R237,T237,V237,X237,Z237,AB237,AD237)</f>
        <v>2</v>
      </c>
      <c r="F237" s="67"/>
      <c r="G237" s="68"/>
      <c r="H237" s="67"/>
      <c r="I237" s="68"/>
      <c r="J237" s="67">
        <v>90</v>
      </c>
      <c r="K237" s="68">
        <v>200</v>
      </c>
      <c r="L237" s="67"/>
      <c r="M237" s="68"/>
      <c r="N237" s="67"/>
      <c r="O237" s="68"/>
      <c r="P237" s="67">
        <v>78</v>
      </c>
      <c r="Q237" s="68">
        <v>200</v>
      </c>
      <c r="R237" s="69"/>
      <c r="S237" s="68"/>
      <c r="T237" s="69"/>
      <c r="U237" s="68"/>
      <c r="V237" s="69"/>
      <c r="W237" s="68"/>
      <c r="X237" s="67"/>
      <c r="Y237" s="68"/>
      <c r="Z237" s="79"/>
      <c r="AA237" s="80"/>
      <c r="AB237" s="79"/>
      <c r="AC237" s="80"/>
      <c r="AD237" s="79"/>
      <c r="AE237" s="80"/>
      <c r="AF237" s="14">
        <f>F237+H237+J237+L237+N237+P237+R237+T237+V237+X237+Z237+AB237+AD237</f>
        <v>168</v>
      </c>
      <c r="AG237" s="15">
        <f>+AF237/E237</f>
        <v>84</v>
      </c>
      <c r="AH237" s="16">
        <f>IF(F237="",0,$G$95)+IF(H237="",0,$G$95)+IF(J237="",0,$G$95)+IF(L237="",0,$G$95)+IF(N237="",0,$G$95)+IF(P237="",0,$G$95)+IF(R237="",0,$G$95)+IF(T237="",0,$G$95)+IF(V237="",0,$G$95)+IF(X237="",0,$G$95)+IF(Z237="",0,$G$95)+IF(AB237="",0,$G$95)+IF(AD237="",0,$G$95)</f>
        <v>36</v>
      </c>
      <c r="AI237" s="15">
        <f>AF237/AH237</f>
        <v>4.666666666666667</v>
      </c>
      <c r="AJ237" s="17">
        <v>1</v>
      </c>
    </row>
    <row r="238" spans="1:36" x14ac:dyDescent="0.2">
      <c r="A238" s="13" t="s">
        <v>267</v>
      </c>
      <c r="B238" s="13" t="s">
        <v>268</v>
      </c>
      <c r="C238" s="18">
        <f>+G238+I238+K238+M238+O238+Q238+S238+U238+W238+Y238+AA238+AC238+AE238</f>
        <v>180</v>
      </c>
      <c r="D238" s="12">
        <f>+C238/E238</f>
        <v>180</v>
      </c>
      <c r="E238" s="89">
        <f>COUNTA(F238,H238,J238,L238,N238,P238,R238,T238,V238,X238,Z238,AB238,AD238)</f>
        <v>1</v>
      </c>
      <c r="F238" s="49"/>
      <c r="G238" s="51"/>
      <c r="H238" s="49"/>
      <c r="I238" s="51"/>
      <c r="J238" s="49"/>
      <c r="K238" s="51"/>
      <c r="L238" s="49"/>
      <c r="M238" s="51"/>
      <c r="N238" s="49"/>
      <c r="O238" s="51"/>
      <c r="P238" s="49">
        <v>85</v>
      </c>
      <c r="Q238" s="51">
        <v>180</v>
      </c>
      <c r="R238" s="59"/>
      <c r="S238" s="51"/>
      <c r="T238" s="59"/>
      <c r="U238" s="51"/>
      <c r="V238" s="59"/>
      <c r="W238" s="51"/>
      <c r="X238" s="49"/>
      <c r="Y238" s="51"/>
      <c r="Z238" s="79"/>
      <c r="AA238" s="80"/>
      <c r="AB238" s="79"/>
      <c r="AC238" s="80"/>
      <c r="AD238" s="79"/>
      <c r="AE238" s="80"/>
      <c r="AF238" s="14">
        <f>F238+H238+J238+L238+N238+P238+R238+T238+V238+X238+Z238+AB238+AD238</f>
        <v>85</v>
      </c>
      <c r="AG238" s="15">
        <f>+AF238/E238</f>
        <v>85</v>
      </c>
      <c r="AH238" s="16">
        <f>IF(F238="",0,$G$95)+IF(H238="",0,$G$95)+IF(J238="",0,$G$95)+IF(L238="",0,$G$95)+IF(N238="",0,$G$95)+IF(P238="",0,$G$95)+IF(R238="",0,$G$95)+IF(T238="",0,$G$95)+IF(V238="",0,$G$95)+IF(X238="",0,$G$95)+IF(Z238="",0,$G$95)+IF(AB238="",0,$G$95)+IF(AD238="",0,$G$95)</f>
        <v>18</v>
      </c>
      <c r="AI238" s="15">
        <f>AF238/AH238</f>
        <v>4.7222222222222223</v>
      </c>
      <c r="AJ238" s="17">
        <v>2</v>
      </c>
    </row>
    <row r="239" spans="1:36" x14ac:dyDescent="0.2">
      <c r="A239" s="13" t="s">
        <v>269</v>
      </c>
      <c r="B239" s="13" t="s">
        <v>270</v>
      </c>
      <c r="C239" s="18">
        <f>+G239+I239+K239+M239+O239+Q239+S239+U239+W239+Y239+AA239+AC239+AE239</f>
        <v>200</v>
      </c>
      <c r="D239" s="12">
        <f>+C239/E239</f>
        <v>200</v>
      </c>
      <c r="E239" s="89">
        <f>COUNTA(F239,H239,J239,L239,N239,P239,R239,T239,V239,X239,Z239,AB239,AD239)</f>
        <v>1</v>
      </c>
      <c r="F239" s="49">
        <v>108</v>
      </c>
      <c r="G239" s="51">
        <v>200</v>
      </c>
      <c r="H239" s="49"/>
      <c r="I239" s="51"/>
      <c r="J239" s="49"/>
      <c r="K239" s="51"/>
      <c r="L239" s="49"/>
      <c r="M239" s="51"/>
      <c r="N239" s="49"/>
      <c r="O239" s="51"/>
      <c r="P239" s="49"/>
      <c r="Q239" s="51"/>
      <c r="R239" s="59"/>
      <c r="S239" s="51"/>
      <c r="T239" s="59"/>
      <c r="U239" s="51"/>
      <c r="V239" s="59"/>
      <c r="W239" s="51"/>
      <c r="X239" s="49"/>
      <c r="Y239" s="51"/>
      <c r="Z239" s="79"/>
      <c r="AA239" s="80"/>
      <c r="AB239" s="79"/>
      <c r="AC239" s="80"/>
      <c r="AD239" s="79"/>
      <c r="AE239" s="80"/>
      <c r="AF239" s="14">
        <f>F239+H239+J239+L239+N239+P239+R239+T239+V239+X239+Z239+AB239+AD239</f>
        <v>108</v>
      </c>
      <c r="AG239" s="15">
        <f>+AF239/E239</f>
        <v>108</v>
      </c>
      <c r="AH239" s="16">
        <f>IF(F239="",0,$G$95)+IF(H239="",0,$G$95)+IF(J239="",0,$G$95)+IF(L239="",0,$G$95)+IF(N239="",0,$G$95)+IF(P239="",0,$G$95)+IF(R239="",0,$G$95)+IF(T239="",0,$G$95)+IF(V239="",0,$G$95)+IF(X239="",0,$G$95)+IF(Z239="",0,$G$95)+IF(AB239="",0,$G$95)+IF(AD239="",0,$G$95)</f>
        <v>18</v>
      </c>
      <c r="AI239" s="15">
        <f>AF239/AH239</f>
        <v>6</v>
      </c>
      <c r="AJ239" s="17">
        <v>3</v>
      </c>
    </row>
    <row r="240" spans="1:36" x14ac:dyDescent="0.2">
      <c r="A240" s="13" t="s">
        <v>178</v>
      </c>
      <c r="B240" s="13" t="s">
        <v>271</v>
      </c>
      <c r="C240" s="18">
        <f>+G240+I240+K240+M240+O240+Q240+S240+U240+W240+Y240+AA240+AC240+AE240</f>
        <v>600</v>
      </c>
      <c r="D240" s="12">
        <f>+C240/E240</f>
        <v>200</v>
      </c>
      <c r="E240" s="89">
        <f>COUNTA(F240,H240,J240,L240,N240,P240,R240,T240,V240,X240,Z240,AB240,AD240)</f>
        <v>3</v>
      </c>
      <c r="F240" s="49"/>
      <c r="G240" s="51"/>
      <c r="H240" s="49"/>
      <c r="I240" s="51"/>
      <c r="J240" s="49"/>
      <c r="K240" s="51"/>
      <c r="L240" s="49"/>
      <c r="M240" s="51"/>
      <c r="N240" s="49"/>
      <c r="O240" s="51"/>
      <c r="P240" s="49"/>
      <c r="Q240" s="51"/>
      <c r="R240" s="59">
        <v>115</v>
      </c>
      <c r="S240" s="51">
        <v>200</v>
      </c>
      <c r="T240" s="59"/>
      <c r="U240" s="51"/>
      <c r="V240" s="59">
        <v>102</v>
      </c>
      <c r="W240" s="51">
        <v>200</v>
      </c>
      <c r="X240" s="49">
        <v>119</v>
      </c>
      <c r="Y240" s="51">
        <v>200</v>
      </c>
      <c r="Z240" s="79"/>
      <c r="AA240" s="80"/>
      <c r="AB240" s="79"/>
      <c r="AC240" s="80"/>
      <c r="AD240" s="79"/>
      <c r="AE240" s="80"/>
      <c r="AF240" s="14">
        <f>F240+H240+J240+L240+N240+P240+R240+T240+V240+X240+Z240+AB240+AD240</f>
        <v>336</v>
      </c>
      <c r="AG240" s="15">
        <f>+AF240/E240</f>
        <v>112</v>
      </c>
      <c r="AH240" s="16">
        <f>IF(F240="",0,$G$95)+IF(H240="",0,$G$95)+IF(J240="",0,$G$95)+IF(L240="",0,$G$95)+IF(N240="",0,$G$95)+IF(P240="",0,$G$95)+IF(R240="",0,$G$95)+IF(T240="",0,$G$95)+IF(V240="",0,$G$95)+IF(X240="",0,$G$95)+IF(Z240="",0,$G$95)+IF(AB240="",0,$G$95)+IF(AD240="",0,$G$95)</f>
        <v>54</v>
      </c>
      <c r="AI240" s="15">
        <f>AF240/AH240</f>
        <v>6.2222222222222223</v>
      </c>
      <c r="AJ240" s="17">
        <v>4</v>
      </c>
    </row>
    <row r="241" spans="1:36" x14ac:dyDescent="0.2">
      <c r="A241" s="13" t="s">
        <v>31</v>
      </c>
      <c r="B241" s="13" t="s">
        <v>272</v>
      </c>
      <c r="C241" s="18">
        <f>+G241+I241+K241+M241+O241+Q241+S241+U241+W241+Y241+AA241+AC241+AE241</f>
        <v>180</v>
      </c>
      <c r="D241" s="12">
        <f>+C241/E241</f>
        <v>180</v>
      </c>
      <c r="E241" s="89">
        <f>COUNTA(F241,H241,J241,L241,N241,P241,R241,T241,V241,X241,Z241,AB241,AD241)</f>
        <v>1</v>
      </c>
      <c r="F241" s="49"/>
      <c r="G241" s="51"/>
      <c r="H241" s="49"/>
      <c r="I241" s="51"/>
      <c r="J241" s="49"/>
      <c r="K241" s="51"/>
      <c r="L241" s="49"/>
      <c r="M241" s="51"/>
      <c r="N241" s="49"/>
      <c r="O241" s="51"/>
      <c r="P241" s="49"/>
      <c r="Q241" s="51"/>
      <c r="R241" s="59">
        <v>121</v>
      </c>
      <c r="S241" s="51">
        <v>180</v>
      </c>
      <c r="T241" s="59"/>
      <c r="U241" s="51"/>
      <c r="V241" s="59"/>
      <c r="W241" s="51"/>
      <c r="X241" s="49"/>
      <c r="Y241" s="51"/>
      <c r="Z241" s="79"/>
      <c r="AA241" s="80"/>
      <c r="AB241" s="79"/>
      <c r="AC241" s="80"/>
      <c r="AD241" s="79"/>
      <c r="AE241" s="80"/>
      <c r="AF241" s="14">
        <f>F241+H241+J241+L241+N241+P241+R241+T241+V241+X241+Z241+AB241+AD241</f>
        <v>121</v>
      </c>
      <c r="AG241" s="15">
        <f>+AF241/E241</f>
        <v>121</v>
      </c>
      <c r="AH241" s="16">
        <f>IF(F241="",0,$G$95)+IF(H241="",0,$G$95)+IF(J241="",0,$G$95)+IF(L241="",0,$G$95)+IF(N241="",0,$G$95)+IF(P241="",0,$G$95)+IF(R241="",0,$G$95)+IF(T241="",0,$G$95)+IF(V241="",0,$G$95)+IF(X241="",0,$G$95)+IF(Z241="",0,$G$95)+IF(AB241="",0,$G$95)+IF(AD241="",0,$G$95)</f>
        <v>18</v>
      </c>
      <c r="AI241" s="15">
        <f>AF241/AH241</f>
        <v>6.7222222222222223</v>
      </c>
      <c r="AJ241" s="17">
        <v>5</v>
      </c>
    </row>
    <row r="242" spans="1:36" x14ac:dyDescent="0.2">
      <c r="A242" s="58" t="s">
        <v>273</v>
      </c>
      <c r="B242" s="58" t="s">
        <v>274</v>
      </c>
      <c r="C242" s="18">
        <f>+G242+I242+K242+M242+O242+Q242+S242+U242+W242+Y242+AA242+AC242+AE242</f>
        <v>180</v>
      </c>
      <c r="D242" s="12">
        <f>+C242/E242</f>
        <v>180</v>
      </c>
      <c r="E242" s="89">
        <f>COUNTA(F242,H242,J242,L242,N242,P242,R242,T242,V242,X242,Z242,AB242,AD242)</f>
        <v>1</v>
      </c>
      <c r="F242" s="49">
        <v>122</v>
      </c>
      <c r="G242" s="51">
        <v>180</v>
      </c>
      <c r="H242" s="49"/>
      <c r="I242" s="51"/>
      <c r="J242" s="49"/>
      <c r="K242" s="51"/>
      <c r="L242" s="49"/>
      <c r="M242" s="51"/>
      <c r="N242" s="49"/>
      <c r="O242" s="51"/>
      <c r="P242" s="49"/>
      <c r="Q242" s="51"/>
      <c r="R242" s="59"/>
      <c r="S242" s="51"/>
      <c r="T242" s="59"/>
      <c r="U242" s="51"/>
      <c r="V242" s="59"/>
      <c r="W242" s="51"/>
      <c r="X242" s="49"/>
      <c r="Y242" s="51"/>
      <c r="Z242" s="79"/>
      <c r="AA242" s="80"/>
      <c r="AB242" s="79"/>
      <c r="AC242" s="80"/>
      <c r="AD242" s="79"/>
      <c r="AE242" s="80"/>
      <c r="AF242" s="14">
        <f>F242+H242+J242+L242+N242+P242+R242+T242+V242+X242+Z242+AB242+AD242</f>
        <v>122</v>
      </c>
      <c r="AG242" s="15">
        <f>+AF242/E242</f>
        <v>122</v>
      </c>
      <c r="AH242" s="16">
        <f>IF(F242="",0,$G$95)+IF(H242="",0,$G$95)+IF(J242="",0,$G$95)+IF(L242="",0,$G$95)+IF(N242="",0,$G$95)+IF(P242="",0,$G$95)+IF(R242="",0,$G$95)+IF(T242="",0,$G$95)+IF(V242="",0,$G$95)+IF(X242="",0,$G$95)+IF(Z242="",0,$G$95)+IF(AB242="",0,$G$95)+IF(AD242="",0,$G$95)</f>
        <v>18</v>
      </c>
      <c r="AI242" s="15">
        <f>AF242/AH242</f>
        <v>6.7777777777777777</v>
      </c>
      <c r="AJ242" s="17">
        <v>6</v>
      </c>
    </row>
    <row r="243" spans="1:36" x14ac:dyDescent="0.2">
      <c r="A243" s="13" t="s">
        <v>203</v>
      </c>
      <c r="B243" s="13" t="s">
        <v>275</v>
      </c>
      <c r="C243" s="18">
        <f>+G243+I243+K243+M243+O243+Q243+S243+U243+W243+Y243+AA243+AC243+AE243</f>
        <v>170</v>
      </c>
      <c r="D243" s="12">
        <f>+C243/E243</f>
        <v>170</v>
      </c>
      <c r="E243" s="89">
        <f>COUNTA(F243,H243,J243,L243,N243,P243,R243,T243,V243,X243,Z243,AB243,AD243)</f>
        <v>1</v>
      </c>
      <c r="F243" s="49"/>
      <c r="G243" s="51"/>
      <c r="H243" s="49"/>
      <c r="I243" s="51"/>
      <c r="J243" s="49"/>
      <c r="K243" s="51"/>
      <c r="L243" s="49"/>
      <c r="M243" s="51"/>
      <c r="N243" s="49"/>
      <c r="O243" s="51"/>
      <c r="P243" s="49"/>
      <c r="Q243" s="51"/>
      <c r="R243" s="59"/>
      <c r="S243" s="51"/>
      <c r="T243" s="59"/>
      <c r="U243" s="51"/>
      <c r="V243" s="59">
        <v>122</v>
      </c>
      <c r="W243" s="51">
        <v>170</v>
      </c>
      <c r="X243" s="49"/>
      <c r="Y243" s="51"/>
      <c r="Z243" s="79"/>
      <c r="AA243" s="80"/>
      <c r="AB243" s="79"/>
      <c r="AC243" s="80"/>
      <c r="AD243" s="79"/>
      <c r="AE243" s="80"/>
      <c r="AF243" s="14">
        <f>F243+H243+J243+L243+N243+P243+R243+T243+V243+X243+Z243+AB243+AD243</f>
        <v>122</v>
      </c>
      <c r="AG243" s="15">
        <f>+AF243/E243</f>
        <v>122</v>
      </c>
      <c r="AH243" s="16">
        <f>IF(F243="",0,$G$95)+IF(H243="",0,$G$95)+IF(J243="",0,$G$95)+IF(L243="",0,$G$95)+IF(N243="",0,$G$95)+IF(P243="",0,$G$95)+IF(R243="",0,$G$95)+IF(T243="",0,$G$95)+IF(V243="",0,$G$95)+IF(X243="",0,$G$95)+IF(Z243="",0,$G$95)+IF(AB243="",0,$G$95)+IF(AD243="",0,$G$95)</f>
        <v>18</v>
      </c>
      <c r="AI243" s="15">
        <f>AF243/AH243</f>
        <v>6.7777777777777777</v>
      </c>
      <c r="AJ243" s="17">
        <v>7</v>
      </c>
    </row>
    <row r="244" spans="1:36" x14ac:dyDescent="0.2">
      <c r="A244" s="13" t="s">
        <v>31</v>
      </c>
      <c r="B244" s="13" t="s">
        <v>261</v>
      </c>
      <c r="C244" s="18">
        <f>+G244+I244+K244+M244+O244+Q244+S244+U244+W244+Y244+AA244+AC244+AE244</f>
        <v>530</v>
      </c>
      <c r="D244" s="12">
        <f>+C244/E244</f>
        <v>176.66666666666666</v>
      </c>
      <c r="E244" s="89">
        <f>COUNTA(F244,H244,J244,L244,N244,P244,R244,T244,V244,X244,Z244,AB244,AD244)</f>
        <v>3</v>
      </c>
      <c r="F244" s="49"/>
      <c r="G244" s="51"/>
      <c r="H244" s="49">
        <v>132</v>
      </c>
      <c r="I244" s="51">
        <v>180</v>
      </c>
      <c r="J244" s="49"/>
      <c r="K244" s="51"/>
      <c r="L244" s="49"/>
      <c r="M244" s="51"/>
      <c r="N244" s="49"/>
      <c r="O244" s="51"/>
      <c r="P244" s="49"/>
      <c r="Q244" s="51"/>
      <c r="R244" s="59">
        <v>125</v>
      </c>
      <c r="S244" s="51">
        <v>170</v>
      </c>
      <c r="T244" s="59"/>
      <c r="U244" s="51"/>
      <c r="V244" s="59">
        <v>114</v>
      </c>
      <c r="W244" s="51">
        <v>180</v>
      </c>
      <c r="X244" s="49"/>
      <c r="Y244" s="51"/>
      <c r="Z244" s="79"/>
      <c r="AA244" s="80"/>
      <c r="AB244" s="79"/>
      <c r="AC244" s="80"/>
      <c r="AD244" s="79"/>
      <c r="AE244" s="80"/>
      <c r="AF244" s="14">
        <f>F244+H244+J244+L244+N244+P244+R244+T244+V244+X244+Z244+AB244+AD244</f>
        <v>371</v>
      </c>
      <c r="AG244" s="15">
        <f>+AF244/E244</f>
        <v>123.66666666666667</v>
      </c>
      <c r="AH244" s="16">
        <f>IF(F244="",0,$G$95)+IF(H244="",0,$G$95)+IF(J244="",0,$G$95)+IF(L244="",0,$G$95)+IF(N244="",0,$G$95)+IF(P244="",0,$G$95)+IF(R244="",0,$G$95)+IF(T244="",0,$G$95)+IF(V244="",0,$G$95)+IF(X244="",0,$G$95)+IF(Z244="",0,$G$95)+IF(AB244="",0,$G$95)+IF(AD244="",0,$G$95)</f>
        <v>54</v>
      </c>
      <c r="AI244" s="15">
        <f>AF244/AH244</f>
        <v>6.8703703703703702</v>
      </c>
      <c r="AJ244" s="17">
        <v>8</v>
      </c>
    </row>
    <row r="245" spans="1:36" x14ac:dyDescent="0.2">
      <c r="A245" s="58" t="s">
        <v>276</v>
      </c>
      <c r="B245" s="58" t="s">
        <v>277</v>
      </c>
      <c r="C245" s="18">
        <f>+G245+I245+K245+M245+O245+Q245+S245+U245+W245+Y245+AA245+AC245+AE245</f>
        <v>170</v>
      </c>
      <c r="D245" s="12">
        <f>+C245/E245</f>
        <v>170</v>
      </c>
      <c r="E245" s="89">
        <f>COUNTA(F245,H245,J245,L245,N245,P245,R245,T245,V245,X245,Z245,AB245,AD245)</f>
        <v>1</v>
      </c>
      <c r="F245" s="49">
        <v>124</v>
      </c>
      <c r="G245" s="51">
        <v>170</v>
      </c>
      <c r="H245" s="49"/>
      <c r="I245" s="51"/>
      <c r="J245" s="49"/>
      <c r="K245" s="51"/>
      <c r="L245" s="49"/>
      <c r="M245" s="51"/>
      <c r="N245" s="49"/>
      <c r="O245" s="51"/>
      <c r="P245" s="49"/>
      <c r="Q245" s="51"/>
      <c r="R245" s="59"/>
      <c r="S245" s="51"/>
      <c r="T245" s="59"/>
      <c r="U245" s="51"/>
      <c r="V245" s="59"/>
      <c r="W245" s="51"/>
      <c r="X245" s="49"/>
      <c r="Y245" s="51"/>
      <c r="Z245" s="79"/>
      <c r="AA245" s="80"/>
      <c r="AB245" s="79"/>
      <c r="AC245" s="80"/>
      <c r="AD245" s="79"/>
      <c r="AE245" s="80"/>
      <c r="AF245" s="14">
        <f>F245+H245+J245+L245+N245+P245+R245+T245+V245+X245+Z245+AB245+AD245</f>
        <v>124</v>
      </c>
      <c r="AG245" s="15">
        <f>+AF245/E245</f>
        <v>124</v>
      </c>
      <c r="AH245" s="16">
        <f>IF(F245="",0,$G$95)+IF(H245="",0,$G$95)+IF(J245="",0,$G$95)+IF(L245="",0,$G$95)+IF(N245="",0,$G$95)+IF(P245="",0,$G$95)+IF(R245="",0,$G$95)+IF(T245="",0,$G$95)+IF(V245="",0,$G$95)+IF(X245="",0,$G$95)+IF(Z245="",0,$G$95)+IF(AB245="",0,$G$95)+IF(AD245="",0,$G$95)</f>
        <v>18</v>
      </c>
      <c r="AI245" s="15">
        <f>AF245/AH245</f>
        <v>6.8888888888888893</v>
      </c>
      <c r="AJ245" s="17">
        <v>9</v>
      </c>
    </row>
    <row r="246" spans="1:36" x14ac:dyDescent="0.2">
      <c r="A246" s="58" t="s">
        <v>31</v>
      </c>
      <c r="B246" s="58" t="s">
        <v>262</v>
      </c>
      <c r="C246" s="18">
        <f>+G246+I246+K246+M246+O246+Q246+S246+U246+W246+Y246+AA246+AC246+AE246</f>
        <v>200</v>
      </c>
      <c r="D246" s="12">
        <f>+C246/E246</f>
        <v>200</v>
      </c>
      <c r="E246" s="89">
        <f>COUNTA(F246,H246,J246,L246,N246,P246,R246,T246,V246,X246,Z246,AB246,AD246)</f>
        <v>1</v>
      </c>
      <c r="F246" s="49"/>
      <c r="G246" s="51"/>
      <c r="H246" s="49">
        <v>129</v>
      </c>
      <c r="I246" s="51">
        <v>200</v>
      </c>
      <c r="J246" s="49"/>
      <c r="K246" s="51"/>
      <c r="L246" s="49"/>
      <c r="M246" s="51"/>
      <c r="N246" s="49"/>
      <c r="O246" s="51"/>
      <c r="P246" s="49"/>
      <c r="Q246" s="51"/>
      <c r="R246" s="59"/>
      <c r="S246" s="51"/>
      <c r="T246" s="59"/>
      <c r="U246" s="51"/>
      <c r="V246" s="59"/>
      <c r="W246" s="51"/>
      <c r="X246" s="49"/>
      <c r="Y246" s="51"/>
      <c r="Z246" s="79"/>
      <c r="AA246" s="80"/>
      <c r="AB246" s="79"/>
      <c r="AC246" s="80"/>
      <c r="AD246" s="79"/>
      <c r="AE246" s="80"/>
      <c r="AF246" s="14">
        <f>F246+H246+J246+L246+N246+P246+R246+T246+V246+X246+Z246+AB246+AD246</f>
        <v>129</v>
      </c>
      <c r="AG246" s="15">
        <f>+AF246/E246</f>
        <v>129</v>
      </c>
      <c r="AH246" s="16">
        <f>IF(F246="",0,$G$95)+IF(H246="",0,$G$95)+IF(J246="",0,$G$95)+IF(L246="",0,$G$95)+IF(N246="",0,$G$95)+IF(P246="",0,$G$95)+IF(R246="",0,$G$95)+IF(T246="",0,$G$95)+IF(V246="",0,$G$95)+IF(X246="",0,$G$95)+IF(Z246="",0,$G$95)+IF(AB246="",0,$G$95)+IF(AD246="",0,$G$95)</f>
        <v>18</v>
      </c>
      <c r="AI246" s="15">
        <f>AF246/AH246</f>
        <v>7.166666666666667</v>
      </c>
      <c r="AJ246" s="17">
        <v>10</v>
      </c>
    </row>
  </sheetData>
  <sortState xmlns:xlrd2="http://schemas.microsoft.com/office/spreadsheetml/2017/richdata2" ref="A10:AI20">
    <sortCondition ref="AI10:AI20"/>
  </sortState>
  <mergeCells count="44">
    <mergeCell ref="C235:C236"/>
    <mergeCell ref="AF235:AF236"/>
    <mergeCell ref="AG235:AG236"/>
    <mergeCell ref="AI235:AI236"/>
    <mergeCell ref="C212:C213"/>
    <mergeCell ref="AF212:AF213"/>
    <mergeCell ref="AG212:AG213"/>
    <mergeCell ref="AI212:AI213"/>
    <mergeCell ref="C225:C226"/>
    <mergeCell ref="AF225:AF226"/>
    <mergeCell ref="AG225:AG226"/>
    <mergeCell ref="AI225:AI226"/>
    <mergeCell ref="C189:C190"/>
    <mergeCell ref="AF189:AF190"/>
    <mergeCell ref="AG189:AG190"/>
    <mergeCell ref="AI189:AI190"/>
    <mergeCell ref="C201:C202"/>
    <mergeCell ref="AF201:AF202"/>
    <mergeCell ref="AG201:AG202"/>
    <mergeCell ref="AI201:AI202"/>
    <mergeCell ref="C134:C135"/>
    <mergeCell ref="AF134:AF135"/>
    <mergeCell ref="AG134:AG135"/>
    <mergeCell ref="AI134:AI135"/>
    <mergeCell ref="C161:C162"/>
    <mergeCell ref="AF161:AF162"/>
    <mergeCell ref="AG161:AG162"/>
    <mergeCell ref="AI161:AI162"/>
    <mergeCell ref="C48:C49"/>
    <mergeCell ref="AF48:AF49"/>
    <mergeCell ref="AG48:AG49"/>
    <mergeCell ref="AI48:AI49"/>
    <mergeCell ref="C94:C95"/>
    <mergeCell ref="AF94:AF95"/>
    <mergeCell ref="AG94:AG95"/>
    <mergeCell ref="AI94:AI95"/>
    <mergeCell ref="C8:C9"/>
    <mergeCell ref="AF8:AF9"/>
    <mergeCell ref="AG8:AG9"/>
    <mergeCell ref="AI8:AI9"/>
    <mergeCell ref="C24:C25"/>
    <mergeCell ref="AF24:AF25"/>
    <mergeCell ref="AG24:AG25"/>
    <mergeCell ref="AI24:AI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KWAZULU-NATAL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2023-07-25T12:01:03Z</dcterms:created>
  <dcterms:modified xsi:type="dcterms:W3CDTF">2023-07-25T14:29:45Z</dcterms:modified>
</cp:coreProperties>
</file>