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lani Gambu\Desktop\Sa Kids Back Up\Local disk\Sa Kids Golf\Tournaments\2018 Gauteng Tournaments\"/>
    </mc:Choice>
  </mc:AlternateContent>
  <xr:revisionPtr revIDLastSave="0" documentId="8_{9F17E974-F6AE-4A37-A5B4-A3E94B95A9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STER FILE" sheetId="4" r:id="rId1"/>
  </sheets>
  <definedNames>
    <definedName name="_xlnm._FilterDatabase" localSheetId="0" hidden="1">'MASTER FILE'!$A$54:$AB$69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38" i="4" l="1"/>
  <c r="N38" i="4"/>
  <c r="E38" i="4"/>
  <c r="C38" i="4"/>
  <c r="P50" i="4"/>
  <c r="N50" i="4"/>
  <c r="E50" i="4"/>
  <c r="C50" i="4"/>
  <c r="P41" i="4"/>
  <c r="N41" i="4"/>
  <c r="E41" i="4"/>
  <c r="C41" i="4"/>
  <c r="P33" i="4"/>
  <c r="N33" i="4"/>
  <c r="E33" i="4"/>
  <c r="C33" i="4"/>
  <c r="P69" i="4"/>
  <c r="P68" i="4"/>
  <c r="P55" i="4"/>
  <c r="P66" i="4"/>
  <c r="P65" i="4"/>
  <c r="P64" i="4"/>
  <c r="P63" i="4"/>
  <c r="P62" i="4"/>
  <c r="P61" i="4"/>
  <c r="P67" i="4"/>
  <c r="P60" i="4"/>
  <c r="P58" i="4"/>
  <c r="P59" i="4"/>
  <c r="P56" i="4"/>
  <c r="P57" i="4"/>
  <c r="P54" i="4"/>
  <c r="P85" i="4"/>
  <c r="P83" i="4"/>
  <c r="P84" i="4"/>
  <c r="P82" i="4"/>
  <c r="P81" i="4"/>
  <c r="P80" i="4"/>
  <c r="P79" i="4"/>
  <c r="P78" i="4"/>
  <c r="P77" i="4"/>
  <c r="P76" i="4"/>
  <c r="P75" i="4"/>
  <c r="P74" i="4"/>
  <c r="P73" i="4"/>
  <c r="P93" i="4"/>
  <c r="P92" i="4"/>
  <c r="P91" i="4"/>
  <c r="P90" i="4"/>
  <c r="P89" i="4"/>
  <c r="P101" i="4"/>
  <c r="P100" i="4"/>
  <c r="P99" i="4"/>
  <c r="P98" i="4"/>
  <c r="P97" i="4"/>
  <c r="P116" i="4"/>
  <c r="P115" i="4"/>
  <c r="P114" i="4"/>
  <c r="P113" i="4"/>
  <c r="P109" i="4"/>
  <c r="P105" i="4"/>
  <c r="P108" i="4"/>
  <c r="P107" i="4"/>
  <c r="P106" i="4"/>
  <c r="P51" i="4"/>
  <c r="P48" i="4"/>
  <c r="P49" i="4"/>
  <c r="P46" i="4"/>
  <c r="P47" i="4"/>
  <c r="P44" i="4"/>
  <c r="P45" i="4"/>
  <c r="P42" i="4"/>
  <c r="P43" i="4"/>
  <c r="P40" i="4"/>
  <c r="P39" i="4"/>
  <c r="P37" i="4"/>
  <c r="P25" i="4"/>
  <c r="P32" i="4"/>
  <c r="P31" i="4"/>
  <c r="P30" i="4"/>
  <c r="P28" i="4"/>
  <c r="P29" i="4"/>
  <c r="P27" i="4"/>
  <c r="P26" i="4"/>
  <c r="P24" i="4"/>
  <c r="P23" i="4"/>
  <c r="P22" i="4"/>
  <c r="P18" i="4"/>
  <c r="P17" i="4"/>
  <c r="P16" i="4"/>
  <c r="P15" i="4"/>
  <c r="P14" i="4"/>
  <c r="P13" i="4"/>
  <c r="P12" i="4"/>
  <c r="N116" i="4"/>
  <c r="N115" i="4"/>
  <c r="N114" i="4"/>
  <c r="N113" i="4"/>
  <c r="N109" i="4"/>
  <c r="N105" i="4"/>
  <c r="N108" i="4"/>
  <c r="N107" i="4"/>
  <c r="N106" i="4"/>
  <c r="N101" i="4"/>
  <c r="N100" i="4"/>
  <c r="N99" i="4"/>
  <c r="N98" i="4"/>
  <c r="N97" i="4"/>
  <c r="N93" i="4"/>
  <c r="N92" i="4"/>
  <c r="N91" i="4"/>
  <c r="N90" i="4"/>
  <c r="N89" i="4"/>
  <c r="N85" i="4"/>
  <c r="N83" i="4"/>
  <c r="N84" i="4"/>
  <c r="N82" i="4"/>
  <c r="N81" i="4"/>
  <c r="N80" i="4"/>
  <c r="N79" i="4"/>
  <c r="N78" i="4"/>
  <c r="N77" i="4"/>
  <c r="N76" i="4"/>
  <c r="N75" i="4"/>
  <c r="N74" i="4"/>
  <c r="N73" i="4"/>
  <c r="N69" i="4"/>
  <c r="N68" i="4"/>
  <c r="N55" i="4"/>
  <c r="N66" i="4"/>
  <c r="N65" i="4"/>
  <c r="N64" i="4"/>
  <c r="N63" i="4"/>
  <c r="N62" i="4"/>
  <c r="N61" i="4"/>
  <c r="N67" i="4"/>
  <c r="N60" i="4"/>
  <c r="N58" i="4"/>
  <c r="N59" i="4"/>
  <c r="N56" i="4"/>
  <c r="N57" i="4"/>
  <c r="N54" i="4"/>
  <c r="N51" i="4"/>
  <c r="N48" i="4"/>
  <c r="N49" i="4"/>
  <c r="N46" i="4"/>
  <c r="N47" i="4"/>
  <c r="N44" i="4"/>
  <c r="N45" i="4"/>
  <c r="N42" i="4"/>
  <c r="N43" i="4"/>
  <c r="N40" i="4"/>
  <c r="N39" i="4"/>
  <c r="N37" i="4"/>
  <c r="N25" i="4"/>
  <c r="N32" i="4"/>
  <c r="N31" i="4"/>
  <c r="N30" i="4"/>
  <c r="N28" i="4"/>
  <c r="N29" i="4"/>
  <c r="N27" i="4"/>
  <c r="N26" i="4"/>
  <c r="N24" i="4"/>
  <c r="N23" i="4"/>
  <c r="N22" i="4"/>
  <c r="N18" i="4"/>
  <c r="N17" i="4"/>
  <c r="N16" i="4"/>
  <c r="N15" i="4"/>
  <c r="N14" i="4"/>
  <c r="N13" i="4"/>
  <c r="N12" i="4"/>
  <c r="E116" i="4"/>
  <c r="E115" i="4"/>
  <c r="E114" i="4"/>
  <c r="E113" i="4"/>
  <c r="E109" i="4"/>
  <c r="E105" i="4"/>
  <c r="E108" i="4"/>
  <c r="E107" i="4"/>
  <c r="E106" i="4"/>
  <c r="E101" i="4"/>
  <c r="E100" i="4"/>
  <c r="E99" i="4"/>
  <c r="E98" i="4"/>
  <c r="E97" i="4"/>
  <c r="E93" i="4"/>
  <c r="E92" i="4"/>
  <c r="E91" i="4"/>
  <c r="E90" i="4"/>
  <c r="E89" i="4"/>
  <c r="E85" i="4"/>
  <c r="E83" i="4"/>
  <c r="E84" i="4"/>
  <c r="E82" i="4"/>
  <c r="E81" i="4"/>
  <c r="E80" i="4"/>
  <c r="E79" i="4"/>
  <c r="E78" i="4"/>
  <c r="E77" i="4"/>
  <c r="E76" i="4"/>
  <c r="E75" i="4"/>
  <c r="E74" i="4"/>
  <c r="E73" i="4"/>
  <c r="E69" i="4"/>
  <c r="E68" i="4"/>
  <c r="E55" i="4"/>
  <c r="E66" i="4"/>
  <c r="E65" i="4"/>
  <c r="E64" i="4"/>
  <c r="E63" i="4"/>
  <c r="E62" i="4"/>
  <c r="E61" i="4"/>
  <c r="E67" i="4"/>
  <c r="E60" i="4"/>
  <c r="E58" i="4"/>
  <c r="E59" i="4"/>
  <c r="E56" i="4"/>
  <c r="E57" i="4"/>
  <c r="E54" i="4"/>
  <c r="E48" i="4"/>
  <c r="E49" i="4"/>
  <c r="E46" i="4"/>
  <c r="E47" i="4"/>
  <c r="E44" i="4"/>
  <c r="E45" i="4"/>
  <c r="E42" i="4"/>
  <c r="E43" i="4"/>
  <c r="E40" i="4"/>
  <c r="E39" i="4"/>
  <c r="E37" i="4"/>
  <c r="E25" i="4"/>
  <c r="E32" i="4"/>
  <c r="E31" i="4"/>
  <c r="E30" i="4"/>
  <c r="E28" i="4"/>
  <c r="E29" i="4"/>
  <c r="E27" i="4"/>
  <c r="E26" i="4"/>
  <c r="E24" i="4"/>
  <c r="E23" i="4"/>
  <c r="E22" i="4"/>
  <c r="E18" i="4"/>
  <c r="E17" i="4"/>
  <c r="E16" i="4"/>
  <c r="E15" i="4"/>
  <c r="E14" i="4"/>
  <c r="E13" i="4"/>
  <c r="E12" i="4"/>
  <c r="C116" i="4"/>
  <c r="C115" i="4"/>
  <c r="C114" i="4"/>
  <c r="C113" i="4"/>
  <c r="C109" i="4"/>
  <c r="C105" i="4"/>
  <c r="C108" i="4"/>
  <c r="C107" i="4"/>
  <c r="C106" i="4"/>
  <c r="C101" i="4"/>
  <c r="C100" i="4"/>
  <c r="C99" i="4"/>
  <c r="C98" i="4"/>
  <c r="C97" i="4"/>
  <c r="C93" i="4"/>
  <c r="C92" i="4"/>
  <c r="C91" i="4"/>
  <c r="C90" i="4"/>
  <c r="C89" i="4"/>
  <c r="C83" i="4"/>
  <c r="C84" i="4"/>
  <c r="C82" i="4"/>
  <c r="C81" i="4"/>
  <c r="C80" i="4"/>
  <c r="C79" i="4"/>
  <c r="C78" i="4"/>
  <c r="C77" i="4"/>
  <c r="C76" i="4"/>
  <c r="C75" i="4"/>
  <c r="C74" i="4"/>
  <c r="C73" i="4"/>
  <c r="C66" i="4"/>
  <c r="C65" i="4"/>
  <c r="C64" i="4"/>
  <c r="C63" i="4"/>
  <c r="C62" i="4"/>
  <c r="C61" i="4"/>
  <c r="C67" i="4"/>
  <c r="C60" i="4"/>
  <c r="C58" i="4"/>
  <c r="C59" i="4"/>
  <c r="C56" i="4"/>
  <c r="C57" i="4"/>
  <c r="C54" i="4"/>
  <c r="C48" i="4"/>
  <c r="C49" i="4"/>
  <c r="C46" i="4"/>
  <c r="C47" i="4"/>
  <c r="C44" i="4"/>
  <c r="C45" i="4"/>
  <c r="C42" i="4"/>
  <c r="C43" i="4"/>
  <c r="C40" i="4"/>
  <c r="C39" i="4"/>
  <c r="C37" i="4"/>
  <c r="C25" i="4"/>
  <c r="C32" i="4"/>
  <c r="C31" i="4"/>
  <c r="C30" i="4"/>
  <c r="C28" i="4"/>
  <c r="C29" i="4"/>
  <c r="C27" i="4"/>
  <c r="C26" i="4"/>
  <c r="C24" i="4"/>
  <c r="C23" i="4"/>
  <c r="C22" i="4"/>
  <c r="C18" i="4"/>
  <c r="C17" i="4"/>
  <c r="C16" i="4"/>
  <c r="C15" i="4"/>
  <c r="C14" i="4"/>
  <c r="C13" i="4"/>
  <c r="C12" i="4"/>
  <c r="C85" i="4"/>
  <c r="C69" i="4"/>
  <c r="C68" i="4"/>
  <c r="C55" i="4"/>
  <c r="E51" i="4"/>
  <c r="C51" i="4"/>
  <c r="C102" i="4"/>
  <c r="O50" i="4" l="1"/>
  <c r="Q50" i="4"/>
  <c r="D41" i="4"/>
  <c r="D50" i="4"/>
  <c r="O38" i="4"/>
  <c r="D38" i="4"/>
  <c r="Q38" i="4"/>
  <c r="Q41" i="4"/>
  <c r="O41" i="4"/>
  <c r="D33" i="4"/>
  <c r="Q33" i="4"/>
  <c r="O33" i="4"/>
  <c r="D73" i="4"/>
  <c r="O76" i="4"/>
  <c r="D78" i="4"/>
  <c r="D76" i="4"/>
  <c r="Q78" i="4"/>
  <c r="O78" i="4"/>
  <c r="Q76" i="4"/>
  <c r="D75" i="4"/>
  <c r="O75" i="4"/>
  <c r="O74" i="4"/>
  <c r="D74" i="4"/>
  <c r="Q74" i="4"/>
  <c r="O73" i="4"/>
  <c r="Q73" i="4"/>
  <c r="Q75" i="4"/>
  <c r="Q28" i="4"/>
  <c r="O27" i="4"/>
  <c r="D28" i="4"/>
  <c r="D32" i="4"/>
  <c r="D27" i="4"/>
  <c r="O28" i="4"/>
  <c r="D42" i="4"/>
  <c r="Q32" i="4"/>
  <c r="Q27" i="4"/>
  <c r="D40" i="4"/>
  <c r="D43" i="4"/>
  <c r="D47" i="4"/>
  <c r="D45" i="4"/>
  <c r="O32" i="4"/>
  <c r="O40" i="4"/>
  <c r="D37" i="4"/>
  <c r="D39" i="4"/>
  <c r="D44" i="4"/>
  <c r="O98" i="4"/>
  <c r="O37" i="4"/>
  <c r="O44" i="4"/>
  <c r="Q44" i="4"/>
  <c r="Q40" i="4"/>
  <c r="Q47" i="4"/>
  <c r="O47" i="4"/>
  <c r="O42" i="4"/>
  <c r="O91" i="4"/>
  <c r="Q48" i="4"/>
  <c r="Q114" i="4"/>
  <c r="Q42" i="4"/>
  <c r="O99" i="4"/>
  <c r="O90" i="4"/>
  <c r="O13" i="4"/>
  <c r="D90" i="4"/>
  <c r="Q90" i="4"/>
  <c r="D13" i="4"/>
  <c r="D100" i="4"/>
  <c r="O105" i="4"/>
  <c r="D113" i="4"/>
  <c r="O100" i="4"/>
  <c r="O101" i="4"/>
  <c r="O97" i="4"/>
  <c r="Q116" i="4"/>
  <c r="Q60" i="4"/>
  <c r="Q101" i="4"/>
  <c r="O114" i="4"/>
  <c r="Q54" i="4"/>
  <c r="D26" i="4"/>
  <c r="Q43" i="4"/>
  <c r="D12" i="4"/>
  <c r="Q63" i="4"/>
  <c r="Q56" i="4"/>
  <c r="D77" i="4"/>
  <c r="D68" i="4"/>
  <c r="Q29" i="4"/>
  <c r="Q67" i="4"/>
  <c r="Q57" i="4"/>
  <c r="D99" i="4"/>
  <c r="D62" i="4"/>
  <c r="O45" i="4"/>
  <c r="O62" i="4"/>
  <c r="O68" i="4"/>
  <c r="Q59" i="4"/>
  <c r="O89" i="4"/>
  <c r="D60" i="4"/>
  <c r="D108" i="4"/>
  <c r="O43" i="4"/>
  <c r="O66" i="4"/>
  <c r="D48" i="4"/>
  <c r="Q85" i="4"/>
  <c r="D58" i="4"/>
  <c r="D65" i="4"/>
  <c r="D66" i="4"/>
  <c r="O92" i="4"/>
  <c r="Q98" i="4"/>
  <c r="Q23" i="4"/>
  <c r="O18" i="4"/>
  <c r="Q69" i="4"/>
  <c r="D85" i="4"/>
  <c r="Q82" i="4"/>
  <c r="Q58" i="4"/>
  <c r="Q65" i="4"/>
  <c r="O49" i="4"/>
  <c r="D101" i="4"/>
  <c r="Q115" i="4"/>
  <c r="D31" i="4"/>
  <c r="O24" i="4"/>
  <c r="Q30" i="4"/>
  <c r="D97" i="4"/>
  <c r="D16" i="4"/>
  <c r="O15" i="4"/>
  <c r="D105" i="4"/>
  <c r="D109" i="4"/>
  <c r="D23" i="4"/>
  <c r="O29" i="4"/>
  <c r="O23" i="4"/>
  <c r="O14" i="4"/>
  <c r="D83" i="4"/>
  <c r="D91" i="4"/>
  <c r="Q91" i="4"/>
  <c r="Q100" i="4"/>
  <c r="D59" i="4"/>
  <c r="Q17" i="4"/>
  <c r="O17" i="4"/>
  <c r="Q79" i="4"/>
  <c r="D115" i="4"/>
  <c r="D116" i="4"/>
  <c r="D106" i="4"/>
  <c r="Q109" i="4"/>
  <c r="D107" i="4"/>
  <c r="O106" i="4"/>
  <c r="O108" i="4"/>
  <c r="Q15" i="4"/>
  <c r="O16" i="4"/>
  <c r="D22" i="4"/>
  <c r="D25" i="4"/>
  <c r="O109" i="4"/>
  <c r="O115" i="4"/>
  <c r="O82" i="4"/>
  <c r="Q83" i="4"/>
  <c r="D89" i="4"/>
  <c r="O77" i="4"/>
  <c r="O116" i="4"/>
  <c r="Q18" i="4"/>
  <c r="O46" i="4"/>
  <c r="Q37" i="4"/>
  <c r="D54" i="4"/>
  <c r="D69" i="4"/>
  <c r="O12" i="4"/>
  <c r="O58" i="4"/>
  <c r="D64" i="4"/>
  <c r="O64" i="4"/>
  <c r="O31" i="4"/>
  <c r="Q31" i="4"/>
  <c r="O113" i="4"/>
  <c r="Q113" i="4"/>
  <c r="Q108" i="4"/>
  <c r="D114" i="4"/>
  <c r="Q26" i="4"/>
  <c r="D51" i="4"/>
  <c r="D84" i="4"/>
  <c r="Q45" i="4"/>
  <c r="Q51" i="4"/>
  <c r="O69" i="4"/>
  <c r="Q99" i="4"/>
  <c r="Q93" i="4"/>
  <c r="O93" i="4"/>
  <c r="D92" i="4"/>
  <c r="Q92" i="4"/>
  <c r="D93" i="4"/>
  <c r="O83" i="4"/>
  <c r="D80" i="4"/>
  <c r="D82" i="4"/>
  <c r="Q81" i="4"/>
  <c r="Q77" i="4"/>
  <c r="O81" i="4"/>
  <c r="D81" i="4"/>
  <c r="O80" i="4"/>
  <c r="Q61" i="4"/>
  <c r="Q55" i="4"/>
  <c r="Q64" i="4"/>
  <c r="O54" i="4"/>
  <c r="Q16" i="4"/>
  <c r="O63" i="4"/>
  <c r="D17" i="4"/>
  <c r="Q105" i="4"/>
  <c r="O85" i="4"/>
  <c r="O51" i="4"/>
  <c r="Q107" i="4"/>
  <c r="O107" i="4"/>
  <c r="O61" i="4"/>
  <c r="O55" i="4"/>
  <c r="O48" i="4"/>
  <c r="Q68" i="4"/>
  <c r="Q80" i="4"/>
  <c r="D98" i="4"/>
  <c r="D79" i="4"/>
  <c r="Q12" i="4"/>
  <c r="Q89" i="4"/>
  <c r="Q97" i="4"/>
  <c r="Q84" i="4"/>
  <c r="D24" i="4"/>
  <c r="D30" i="4"/>
  <c r="Q22" i="4"/>
  <c r="Q25" i="4"/>
  <c r="Q24" i="4"/>
  <c r="D56" i="4"/>
  <c r="D15" i="4"/>
  <c r="O60" i="4"/>
  <c r="D61" i="4"/>
  <c r="D55" i="4"/>
  <c r="O56" i="4"/>
  <c r="O39" i="4"/>
  <c r="D46" i="4"/>
  <c r="D63" i="4"/>
  <c r="D67" i="4"/>
  <c r="O57" i="4"/>
  <c r="Q66" i="4"/>
  <c r="Q49" i="4"/>
  <c r="Q39" i="4"/>
  <c r="D49" i="4"/>
  <c r="O30" i="4"/>
  <c r="O22" i="4"/>
  <c r="D29" i="4"/>
  <c r="Q13" i="4"/>
  <c r="Q14" i="4"/>
  <c r="D14" i="4"/>
  <c r="D18" i="4"/>
  <c r="O25" i="4"/>
  <c r="O79" i="4"/>
  <c r="D57" i="4"/>
  <c r="O65" i="4"/>
  <c r="Q46" i="4"/>
  <c r="O84" i="4"/>
  <c r="O67" i="4"/>
  <c r="O59" i="4"/>
  <c r="Q62" i="4"/>
  <c r="O26" i="4"/>
  <c r="Q106" i="4"/>
</calcChain>
</file>

<file path=xl/sharedStrings.xml><?xml version="1.0" encoding="utf-8"?>
<sst xmlns="http://schemas.openxmlformats.org/spreadsheetml/2006/main" count="237" uniqueCount="140">
  <si>
    <t xml:space="preserve"> </t>
  </si>
  <si>
    <t>Points</t>
  </si>
  <si>
    <t>GIRLS 7-8</t>
  </si>
  <si>
    <t>GIRLS 11-12</t>
  </si>
  <si>
    <t>BOYS 11-12</t>
  </si>
  <si>
    <t>BOYS 9-10</t>
  </si>
  <si>
    <t>BOYS 7-8</t>
  </si>
  <si>
    <t>Ave</t>
  </si>
  <si>
    <t>Number</t>
  </si>
  <si>
    <t>of events</t>
  </si>
  <si>
    <t>BOYS 5-6</t>
  </si>
  <si>
    <t xml:space="preserve">The Top 5 in each category will be awarded trophies. </t>
  </si>
  <si>
    <t>Total Strokes</t>
  </si>
  <si>
    <t>Ave strokes Per Event</t>
  </si>
  <si>
    <t>No Holes</t>
  </si>
  <si>
    <t>Ave Strokes Per Hole</t>
  </si>
  <si>
    <t>Ranking</t>
  </si>
  <si>
    <t>GIRLS 9 -10</t>
  </si>
  <si>
    <t>BOYS 13-14</t>
  </si>
  <si>
    <t>GIRLS 13-14</t>
  </si>
  <si>
    <t>The Annual Prize-Giving will take place on a date to be determine.</t>
  </si>
  <si>
    <t>Liam</t>
  </si>
  <si>
    <t>Tristan</t>
  </si>
  <si>
    <t>Jacobs</t>
  </si>
  <si>
    <t>De Villiers</t>
  </si>
  <si>
    <t>Smith</t>
  </si>
  <si>
    <t>Joshua</t>
  </si>
  <si>
    <t>Benjamin</t>
  </si>
  <si>
    <t>Reece</t>
  </si>
  <si>
    <t>Erasmus</t>
  </si>
  <si>
    <t>Adam</t>
  </si>
  <si>
    <t>Stafford</t>
  </si>
  <si>
    <t>EJ</t>
  </si>
  <si>
    <t xml:space="preserve">Li </t>
  </si>
  <si>
    <t>A minimum of 6 events must be played in an age group to be eligible for the Top 5 awards for Total points, Most Improved as well as Stroke Averages</t>
  </si>
  <si>
    <t>All players playing 6 or more games will receive a participants medal</t>
  </si>
  <si>
    <t>Eben</t>
  </si>
  <si>
    <t>Venter</t>
  </si>
  <si>
    <t>Chloe</t>
  </si>
  <si>
    <t>Kirsten</t>
  </si>
  <si>
    <t>Order of Merit as of October 2021- September 2022</t>
  </si>
  <si>
    <t>Somerset</t>
  </si>
  <si>
    <t>Fourie</t>
  </si>
  <si>
    <t>MC</t>
  </si>
  <si>
    <t>Adonis</t>
  </si>
  <si>
    <t>Kasu</t>
  </si>
  <si>
    <t>Aadam</t>
  </si>
  <si>
    <t>Troughton</t>
  </si>
  <si>
    <t>Chase</t>
  </si>
  <si>
    <t>Gallant</t>
  </si>
  <si>
    <t>Mustafa</t>
  </si>
  <si>
    <t>Raubenheimer</t>
  </si>
  <si>
    <t>Theunissen</t>
  </si>
  <si>
    <t>Rael</t>
  </si>
  <si>
    <t>Harries</t>
  </si>
  <si>
    <t>Samuel</t>
  </si>
  <si>
    <t>Kian</t>
  </si>
  <si>
    <t>Richardson</t>
  </si>
  <si>
    <t>Van Wyk</t>
  </si>
  <si>
    <t>Matthieu</t>
  </si>
  <si>
    <t>Hanise</t>
  </si>
  <si>
    <t>Aquila</t>
  </si>
  <si>
    <t>Arendse</t>
  </si>
  <si>
    <t>Seth</t>
  </si>
  <si>
    <t>Titus</t>
  </si>
  <si>
    <t>Yaseen</t>
  </si>
  <si>
    <t>Luciahno</t>
  </si>
  <si>
    <t>Vincent</t>
  </si>
  <si>
    <t>Ze Yang</t>
  </si>
  <si>
    <t>Lanuti</t>
  </si>
  <si>
    <t>Matteo</t>
  </si>
  <si>
    <t>Beaulieu</t>
  </si>
  <si>
    <t>Pierce</t>
  </si>
  <si>
    <t>Brenner</t>
  </si>
  <si>
    <t>De Wit</t>
  </si>
  <si>
    <t>Morne</t>
  </si>
  <si>
    <t>Giovanni</t>
  </si>
  <si>
    <t>Jardine</t>
  </si>
  <si>
    <t>Eiman</t>
  </si>
  <si>
    <t>Marc</t>
  </si>
  <si>
    <t>Matthysen</t>
  </si>
  <si>
    <t>Avon</t>
  </si>
  <si>
    <t>Marnaan</t>
  </si>
  <si>
    <t>Moses</t>
  </si>
  <si>
    <t>Van Schalkwyk</t>
  </si>
  <si>
    <t>Ali - Ann</t>
  </si>
  <si>
    <t>Utterson</t>
  </si>
  <si>
    <t>De Boer</t>
  </si>
  <si>
    <t>Tyra</t>
  </si>
  <si>
    <t>Terry</t>
  </si>
  <si>
    <t>Kaelyn</t>
  </si>
  <si>
    <t>Boschenmeer</t>
  </si>
  <si>
    <t>Geldenhuys</t>
  </si>
  <si>
    <t>Thomas</t>
  </si>
  <si>
    <t>Crowther</t>
  </si>
  <si>
    <t>Christian</t>
  </si>
  <si>
    <t>Swart</t>
  </si>
  <si>
    <t>Nicolas</t>
  </si>
  <si>
    <t>Le Roux</t>
  </si>
  <si>
    <t>Marcel</t>
  </si>
  <si>
    <t>Kriel</t>
  </si>
  <si>
    <t>David</t>
  </si>
  <si>
    <t>Bosman</t>
  </si>
  <si>
    <t>Van der Merwe</t>
  </si>
  <si>
    <t>Ruan</t>
  </si>
  <si>
    <t>Woof</t>
  </si>
  <si>
    <t>Bruwer</t>
  </si>
  <si>
    <t>Christo</t>
  </si>
  <si>
    <t>Odendaal</t>
  </si>
  <si>
    <t>Juan</t>
  </si>
  <si>
    <t>Bothma</t>
  </si>
  <si>
    <t>UDM</t>
  </si>
  <si>
    <t>Gian</t>
  </si>
  <si>
    <t>Booysen</t>
  </si>
  <si>
    <t>Micayla</t>
  </si>
  <si>
    <t>Harris</t>
  </si>
  <si>
    <t>Devonvale</t>
  </si>
  <si>
    <t>Willemse</t>
  </si>
  <si>
    <t>Leonard</t>
  </si>
  <si>
    <t>Janse Van Rensburg</t>
  </si>
  <si>
    <t>George</t>
  </si>
  <si>
    <t>de Bruyn</t>
  </si>
  <si>
    <t>Sias</t>
  </si>
  <si>
    <t>Gomes</t>
  </si>
  <si>
    <t>Sergio</t>
  </si>
  <si>
    <t>Padovano</t>
  </si>
  <si>
    <t>Baldomero</t>
  </si>
  <si>
    <t>Shiloh</t>
  </si>
  <si>
    <t>Durbanville</t>
  </si>
  <si>
    <t>Swanepoel</t>
  </si>
  <si>
    <t>Maree</t>
  </si>
  <si>
    <t>Noah</t>
  </si>
  <si>
    <t>Leukes</t>
  </si>
  <si>
    <t>Mikyle</t>
  </si>
  <si>
    <t>Evans</t>
  </si>
  <si>
    <t>Kai</t>
  </si>
  <si>
    <t>Ryan</t>
  </si>
  <si>
    <t>Ngecu</t>
  </si>
  <si>
    <t>Bianca</t>
  </si>
  <si>
    <t>Brianna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</si>
</sst>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color indexed="12"/>
      <name val="Arial"/>
      <family val="2"/>
    </font>
    <font>
      <b/>
      <sz val="11"/>
      <color indexed="14"/>
      <name val="Arial"/>
      <family val="2"/>
    </font>
    <font>
      <b/>
      <sz val="10"/>
      <color indexed="14"/>
      <name val="Arial"/>
      <family val="2"/>
    </font>
    <font>
      <b/>
      <u/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0"/>
      <color rgb="FF0000CC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  <xf numFmtId="0" fontId="3" fillId="0" borderId="0"/>
    <xf numFmtId="0" fontId="3" fillId="0" borderId="0"/>
  </cellStyleXfs>
  <cellXfs count="67">
    <xf numFmtId="0" fontId="0" fillId="0" borderId="0" xfId="0"/>
    <xf numFmtId="0" fontId="2" fillId="2" borderId="0" xfId="0" applyFont="1" applyFill="1" applyAlignment="1">
      <alignment wrapText="1"/>
    </xf>
    <xf numFmtId="0" fontId="3" fillId="2" borderId="0" xfId="0" applyFont="1" applyFill="1"/>
    <xf numFmtId="0" fontId="5" fillId="0" borderId="0" xfId="0" applyFont="1"/>
    <xf numFmtId="0" fontId="7" fillId="0" borderId="0" xfId="0" applyFont="1"/>
    <xf numFmtId="0" fontId="6" fillId="0" borderId="0" xfId="0" applyFont="1"/>
    <xf numFmtId="0" fontId="5" fillId="0" borderId="1" xfId="0" applyFont="1" applyBorder="1"/>
    <xf numFmtId="0" fontId="6" fillId="0" borderId="1" xfId="0" applyFont="1" applyBorder="1"/>
    <xf numFmtId="2" fontId="0" fillId="0" borderId="0" xfId="0" applyNumberFormat="1"/>
    <xf numFmtId="2" fontId="3" fillId="2" borderId="0" xfId="0" applyNumberFormat="1" applyFont="1" applyFill="1"/>
    <xf numFmtId="0" fontId="6" fillId="3" borderId="2" xfId="0" applyFont="1" applyFill="1" applyBorder="1"/>
    <xf numFmtId="0" fontId="1" fillId="0" borderId="0" xfId="0" applyFont="1"/>
    <xf numFmtId="0" fontId="4" fillId="3" borderId="3" xfId="0" applyFont="1" applyFill="1" applyBorder="1" applyAlignment="1">
      <alignment wrapText="1"/>
    </xf>
    <xf numFmtId="0" fontId="6" fillId="3" borderId="3" xfId="0" applyFont="1" applyFill="1" applyBorder="1"/>
    <xf numFmtId="0" fontId="4" fillId="3" borderId="2" xfId="0" applyFont="1" applyFill="1" applyBorder="1"/>
    <xf numFmtId="0" fontId="10" fillId="0" borderId="0" xfId="0" applyFont="1"/>
    <xf numFmtId="2" fontId="10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13" fillId="0" borderId="0" xfId="0" applyNumberFormat="1" applyFont="1"/>
    <xf numFmtId="0" fontId="14" fillId="0" borderId="0" xfId="0" applyFont="1"/>
    <xf numFmtId="1" fontId="0" fillId="0" borderId="0" xfId="0" applyNumberFormat="1"/>
    <xf numFmtId="0" fontId="9" fillId="0" borderId="0" xfId="0" applyFont="1"/>
    <xf numFmtId="0" fontId="0" fillId="0" borderId="1" xfId="0" applyBorder="1"/>
    <xf numFmtId="2" fontId="0" fillId="0" borderId="1" xfId="0" applyNumberFormat="1" applyBorder="1"/>
    <xf numFmtId="15" fontId="6" fillId="3" borderId="4" xfId="0" quotePrefix="1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2" fontId="6" fillId="3" borderId="4" xfId="0" applyNumberFormat="1" applyFont="1" applyFill="1" applyBorder="1" applyAlignment="1">
      <alignment horizontal="center"/>
    </xf>
    <xf numFmtId="2" fontId="6" fillId="3" borderId="5" xfId="0" applyNumberFormat="1" applyFont="1" applyFill="1" applyBorder="1" applyAlignment="1">
      <alignment horizontal="center"/>
    </xf>
    <xf numFmtId="2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15" fontId="6" fillId="5" borderId="4" xfId="0" quotePrefix="1" applyNumberFormat="1" applyFont="1" applyFill="1" applyBorder="1" applyAlignment="1">
      <alignment horizontal="center"/>
    </xf>
    <xf numFmtId="0" fontId="20" fillId="5" borderId="5" xfId="0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2" fontId="0" fillId="0" borderId="6" xfId="0" applyNumberFormat="1" applyBorder="1"/>
    <xf numFmtId="0" fontId="21" fillId="0" borderId="1" xfId="0" applyFont="1" applyBorder="1"/>
    <xf numFmtId="0" fontId="21" fillId="0" borderId="6" xfId="0" applyFont="1" applyBorder="1"/>
    <xf numFmtId="2" fontId="6" fillId="3" borderId="7" xfId="0" applyNumberFormat="1" applyFont="1" applyFill="1" applyBorder="1" applyAlignment="1">
      <alignment horizontal="center"/>
    </xf>
    <xf numFmtId="0" fontId="0" fillId="0" borderId="8" xfId="0" applyBorder="1"/>
    <xf numFmtId="0" fontId="5" fillId="0" borderId="9" xfId="0" applyFont="1" applyBorder="1"/>
    <xf numFmtId="0" fontId="6" fillId="6" borderId="1" xfId="0" applyFont="1" applyFill="1" applyBorder="1"/>
    <xf numFmtId="0" fontId="6" fillId="6" borderId="1" xfId="0" quotePrefix="1" applyFont="1" applyFill="1" applyBorder="1"/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21" fillId="0" borderId="0" xfId="0" applyFont="1"/>
    <xf numFmtId="0" fontId="6" fillId="0" borderId="1" xfId="0" quotePrefix="1" applyFont="1" applyBorder="1"/>
    <xf numFmtId="0" fontId="22" fillId="6" borderId="1" xfId="0" applyFont="1" applyFill="1" applyBorder="1"/>
    <xf numFmtId="0" fontId="3" fillId="6" borderId="9" xfId="0" applyFont="1" applyFill="1" applyBorder="1"/>
    <xf numFmtId="0" fontId="3" fillId="6" borderId="1" xfId="0" applyFont="1" applyFill="1" applyBorder="1"/>
    <xf numFmtId="0" fontId="3" fillId="6" borderId="1" xfId="20" applyFill="1" applyBorder="1"/>
    <xf numFmtId="0" fontId="23" fillId="6" borderId="1" xfId="0" applyFont="1" applyFill="1" applyBorder="1"/>
    <xf numFmtId="0" fontId="22" fillId="0" borderId="1" xfId="0" applyFont="1" applyBorder="1"/>
    <xf numFmtId="0" fontId="0" fillId="6" borderId="9" xfId="0" applyFill="1" applyBorder="1"/>
    <xf numFmtId="0" fontId="3" fillId="0" borderId="1" xfId="9" applyBorder="1"/>
    <xf numFmtId="0" fontId="3" fillId="0" borderId="1" xfId="20" applyBorder="1"/>
    <xf numFmtId="0" fontId="3" fillId="6" borderId="1" xfId="14" applyFill="1" applyBorder="1"/>
    <xf numFmtId="2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23">
    <cellStyle name="Hyperlink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3 2" xfId="5" xr:uid="{00000000-0005-0000-0000-000005000000}"/>
    <cellStyle name="Normal 3 3" xfId="6" xr:uid="{00000000-0005-0000-0000-000006000000}"/>
    <cellStyle name="Normal 3 4" xfId="7" xr:uid="{00000000-0005-0000-0000-000007000000}"/>
    <cellStyle name="Normal 4" xfId="8" xr:uid="{00000000-0005-0000-0000-000008000000}"/>
    <cellStyle name="Normal 4 2" xfId="9" xr:uid="{00000000-0005-0000-0000-000009000000}"/>
    <cellStyle name="Normal 4 3" xfId="10" xr:uid="{00000000-0005-0000-0000-00000A000000}"/>
    <cellStyle name="Normal 4 4" xfId="11" xr:uid="{00000000-0005-0000-0000-00000B000000}"/>
    <cellStyle name="Normal 5" xfId="12" xr:uid="{00000000-0005-0000-0000-00000C000000}"/>
    <cellStyle name="Normal 6" xfId="13" xr:uid="{00000000-0005-0000-0000-00000D000000}"/>
    <cellStyle name="Normal 6 2" xfId="14" xr:uid="{00000000-0005-0000-0000-00000E000000}"/>
    <cellStyle name="Normal 6 3" xfId="15" xr:uid="{00000000-0005-0000-0000-00000F000000}"/>
    <cellStyle name="Normal 7" xfId="16" xr:uid="{00000000-0005-0000-0000-000010000000}"/>
    <cellStyle name="Normal 7 2" xfId="17" xr:uid="{00000000-0005-0000-0000-000011000000}"/>
    <cellStyle name="Normal 8" xfId="18" xr:uid="{00000000-0005-0000-0000-000012000000}"/>
    <cellStyle name="Normal 8 2" xfId="19" xr:uid="{00000000-0005-0000-0000-000013000000}"/>
    <cellStyle name="Normal 8 3" xfId="20" xr:uid="{00000000-0005-0000-0000-000014000000}"/>
    <cellStyle name="Normal 9" xfId="21" xr:uid="{00000000-0005-0000-0000-000015000000}"/>
    <cellStyle name="Normal 9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142874</xdr:rowOff>
    </xdr:to>
    <xdr:sp macro="" textlink="">
      <xdr:nvSpPr>
        <xdr:cNvPr id="7891" name="AutoShape 295" descr="Image result for liberty logo">
          <a:extLst>
            <a:ext uri="{FF2B5EF4-FFF2-40B4-BE49-F238E27FC236}">
              <a16:creationId xmlns:a16="http://schemas.microsoft.com/office/drawing/2014/main" id="{FA2A0679-AEA2-4B3E-910A-6565F9CF6F85}"/>
            </a:ext>
          </a:extLst>
        </xdr:cNvPr>
        <xdr:cNvSpPr>
          <a:spLocks noChangeAspect="1" noChangeArrowheads="1"/>
        </xdr:cNvSpPr>
      </xdr:nvSpPr>
      <xdr:spPr bwMode="auto">
        <a:xfrm>
          <a:off x="0" y="57854850"/>
          <a:ext cx="3048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409575</xdr:colOff>
      <xdr:row>34</xdr:row>
      <xdr:rowOff>0</xdr:rowOff>
    </xdr:from>
    <xdr:to>
      <xdr:col>1</xdr:col>
      <xdr:colOff>714375</xdr:colOff>
      <xdr:row>35</xdr:row>
      <xdr:rowOff>142875</xdr:rowOff>
    </xdr:to>
    <xdr:sp macro="" textlink="">
      <xdr:nvSpPr>
        <xdr:cNvPr id="7892" name="AutoShape 297" descr="Image result for liberty logo">
          <a:extLst>
            <a:ext uri="{FF2B5EF4-FFF2-40B4-BE49-F238E27FC236}">
              <a16:creationId xmlns:a16="http://schemas.microsoft.com/office/drawing/2014/main" id="{4791C0D9-85E3-4F62-84A2-B91CA47B8762}"/>
            </a:ext>
          </a:extLst>
        </xdr:cNvPr>
        <xdr:cNvSpPr>
          <a:spLocks noChangeAspect="1" noChangeArrowheads="1"/>
        </xdr:cNvSpPr>
      </xdr:nvSpPr>
      <xdr:spPr bwMode="auto">
        <a:xfrm>
          <a:off x="1762125" y="19973925"/>
          <a:ext cx="3048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47</xdr:row>
      <xdr:rowOff>0</xdr:rowOff>
    </xdr:from>
    <xdr:to>
      <xdr:col>1</xdr:col>
      <xdr:colOff>1228725</xdr:colOff>
      <xdr:row>48</xdr:row>
      <xdr:rowOff>9525</xdr:rowOff>
    </xdr:to>
    <xdr:sp macro="" textlink="">
      <xdr:nvSpPr>
        <xdr:cNvPr id="7893" name="Text Box 4">
          <a:extLst>
            <a:ext uri="{FF2B5EF4-FFF2-40B4-BE49-F238E27FC236}">
              <a16:creationId xmlns:a16="http://schemas.microsoft.com/office/drawing/2014/main" id="{5D259F75-5EFD-4427-8459-5338AA7FEEF2}"/>
            </a:ext>
          </a:extLst>
        </xdr:cNvPr>
        <xdr:cNvSpPr txBox="1">
          <a:spLocks noChangeArrowheads="1"/>
        </xdr:cNvSpPr>
      </xdr:nvSpPr>
      <xdr:spPr bwMode="auto">
        <a:xfrm>
          <a:off x="2581275" y="386334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47</xdr:row>
      <xdr:rowOff>0</xdr:rowOff>
    </xdr:from>
    <xdr:to>
      <xdr:col>1</xdr:col>
      <xdr:colOff>1228725</xdr:colOff>
      <xdr:row>48</xdr:row>
      <xdr:rowOff>9525</xdr:rowOff>
    </xdr:to>
    <xdr:sp macro="" textlink="">
      <xdr:nvSpPr>
        <xdr:cNvPr id="7894" name="Text Box 4">
          <a:extLst>
            <a:ext uri="{FF2B5EF4-FFF2-40B4-BE49-F238E27FC236}">
              <a16:creationId xmlns:a16="http://schemas.microsoft.com/office/drawing/2014/main" id="{3DFBE87F-F36F-4402-8E7E-CA23D0DF2973}"/>
            </a:ext>
          </a:extLst>
        </xdr:cNvPr>
        <xdr:cNvSpPr txBox="1">
          <a:spLocks noChangeArrowheads="1"/>
        </xdr:cNvSpPr>
      </xdr:nvSpPr>
      <xdr:spPr bwMode="auto">
        <a:xfrm>
          <a:off x="2581275" y="386334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47</xdr:row>
      <xdr:rowOff>0</xdr:rowOff>
    </xdr:from>
    <xdr:to>
      <xdr:col>1</xdr:col>
      <xdr:colOff>1228725</xdr:colOff>
      <xdr:row>48</xdr:row>
      <xdr:rowOff>9525</xdr:rowOff>
    </xdr:to>
    <xdr:sp macro="" textlink="">
      <xdr:nvSpPr>
        <xdr:cNvPr id="7895" name="Text Box 4">
          <a:extLst>
            <a:ext uri="{FF2B5EF4-FFF2-40B4-BE49-F238E27FC236}">
              <a16:creationId xmlns:a16="http://schemas.microsoft.com/office/drawing/2014/main" id="{C47DEFFA-DC46-42C5-9038-5C5DE0BD58E5}"/>
            </a:ext>
          </a:extLst>
        </xdr:cNvPr>
        <xdr:cNvSpPr txBox="1">
          <a:spLocks noChangeArrowheads="1"/>
        </xdr:cNvSpPr>
      </xdr:nvSpPr>
      <xdr:spPr bwMode="auto">
        <a:xfrm>
          <a:off x="2581275" y="386334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47</xdr:row>
      <xdr:rowOff>0</xdr:rowOff>
    </xdr:from>
    <xdr:to>
      <xdr:col>1</xdr:col>
      <xdr:colOff>1228725</xdr:colOff>
      <xdr:row>48</xdr:row>
      <xdr:rowOff>9525</xdr:rowOff>
    </xdr:to>
    <xdr:sp macro="" textlink="">
      <xdr:nvSpPr>
        <xdr:cNvPr id="7896" name="Text Box 4">
          <a:extLst>
            <a:ext uri="{FF2B5EF4-FFF2-40B4-BE49-F238E27FC236}">
              <a16:creationId xmlns:a16="http://schemas.microsoft.com/office/drawing/2014/main" id="{866DC5C8-DC1C-4012-9B15-B5C89F9973A7}"/>
            </a:ext>
          </a:extLst>
        </xdr:cNvPr>
        <xdr:cNvSpPr txBox="1">
          <a:spLocks noChangeArrowheads="1"/>
        </xdr:cNvSpPr>
      </xdr:nvSpPr>
      <xdr:spPr bwMode="auto">
        <a:xfrm>
          <a:off x="2581275" y="386334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47</xdr:row>
      <xdr:rowOff>0</xdr:rowOff>
    </xdr:from>
    <xdr:to>
      <xdr:col>1</xdr:col>
      <xdr:colOff>1228725</xdr:colOff>
      <xdr:row>48</xdr:row>
      <xdr:rowOff>9525</xdr:rowOff>
    </xdr:to>
    <xdr:sp macro="" textlink="">
      <xdr:nvSpPr>
        <xdr:cNvPr id="7897" name="Text Box 4">
          <a:extLst>
            <a:ext uri="{FF2B5EF4-FFF2-40B4-BE49-F238E27FC236}">
              <a16:creationId xmlns:a16="http://schemas.microsoft.com/office/drawing/2014/main" id="{4BFD6657-8DEB-423F-B6D0-0F3A88DA64C1}"/>
            </a:ext>
          </a:extLst>
        </xdr:cNvPr>
        <xdr:cNvSpPr txBox="1">
          <a:spLocks noChangeArrowheads="1"/>
        </xdr:cNvSpPr>
      </xdr:nvSpPr>
      <xdr:spPr bwMode="auto">
        <a:xfrm>
          <a:off x="2581275" y="386334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47</xdr:row>
      <xdr:rowOff>0</xdr:rowOff>
    </xdr:from>
    <xdr:to>
      <xdr:col>1</xdr:col>
      <xdr:colOff>1228725</xdr:colOff>
      <xdr:row>48</xdr:row>
      <xdr:rowOff>9525</xdr:rowOff>
    </xdr:to>
    <xdr:sp macro="" textlink="">
      <xdr:nvSpPr>
        <xdr:cNvPr id="7898" name="Text Box 4">
          <a:extLst>
            <a:ext uri="{FF2B5EF4-FFF2-40B4-BE49-F238E27FC236}">
              <a16:creationId xmlns:a16="http://schemas.microsoft.com/office/drawing/2014/main" id="{12DA5BF9-3F68-468F-833E-FA3363AB0B6D}"/>
            </a:ext>
          </a:extLst>
        </xdr:cNvPr>
        <xdr:cNvSpPr txBox="1">
          <a:spLocks noChangeArrowheads="1"/>
        </xdr:cNvSpPr>
      </xdr:nvSpPr>
      <xdr:spPr bwMode="auto">
        <a:xfrm>
          <a:off x="2581275" y="386334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47</xdr:row>
      <xdr:rowOff>0</xdr:rowOff>
    </xdr:from>
    <xdr:to>
      <xdr:col>1</xdr:col>
      <xdr:colOff>1228725</xdr:colOff>
      <xdr:row>48</xdr:row>
      <xdr:rowOff>9525</xdr:rowOff>
    </xdr:to>
    <xdr:sp macro="" textlink="">
      <xdr:nvSpPr>
        <xdr:cNvPr id="7899" name="Text Box 4">
          <a:extLst>
            <a:ext uri="{FF2B5EF4-FFF2-40B4-BE49-F238E27FC236}">
              <a16:creationId xmlns:a16="http://schemas.microsoft.com/office/drawing/2014/main" id="{E6B705E3-FE6D-4E0F-BC67-0183E6A37E10}"/>
            </a:ext>
          </a:extLst>
        </xdr:cNvPr>
        <xdr:cNvSpPr txBox="1">
          <a:spLocks noChangeArrowheads="1"/>
        </xdr:cNvSpPr>
      </xdr:nvSpPr>
      <xdr:spPr bwMode="auto">
        <a:xfrm>
          <a:off x="2581275" y="386334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47</xdr:row>
      <xdr:rowOff>0</xdr:rowOff>
    </xdr:from>
    <xdr:to>
      <xdr:col>1</xdr:col>
      <xdr:colOff>1228725</xdr:colOff>
      <xdr:row>48</xdr:row>
      <xdr:rowOff>9525</xdr:rowOff>
    </xdr:to>
    <xdr:sp macro="" textlink="">
      <xdr:nvSpPr>
        <xdr:cNvPr id="7900" name="Text Box 4">
          <a:extLst>
            <a:ext uri="{FF2B5EF4-FFF2-40B4-BE49-F238E27FC236}">
              <a16:creationId xmlns:a16="http://schemas.microsoft.com/office/drawing/2014/main" id="{244471EF-FF58-4019-879C-7A3AEEC1464C}"/>
            </a:ext>
          </a:extLst>
        </xdr:cNvPr>
        <xdr:cNvSpPr txBox="1">
          <a:spLocks noChangeArrowheads="1"/>
        </xdr:cNvSpPr>
      </xdr:nvSpPr>
      <xdr:spPr bwMode="auto">
        <a:xfrm>
          <a:off x="2581275" y="386334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47</xdr:row>
      <xdr:rowOff>0</xdr:rowOff>
    </xdr:from>
    <xdr:to>
      <xdr:col>1</xdr:col>
      <xdr:colOff>1228725</xdr:colOff>
      <xdr:row>48</xdr:row>
      <xdr:rowOff>9525</xdr:rowOff>
    </xdr:to>
    <xdr:sp macro="" textlink="">
      <xdr:nvSpPr>
        <xdr:cNvPr id="7901" name="Text Box 4">
          <a:extLst>
            <a:ext uri="{FF2B5EF4-FFF2-40B4-BE49-F238E27FC236}">
              <a16:creationId xmlns:a16="http://schemas.microsoft.com/office/drawing/2014/main" id="{72FF16C7-45FA-4EBB-8BE0-5819F43E5ADB}"/>
            </a:ext>
          </a:extLst>
        </xdr:cNvPr>
        <xdr:cNvSpPr txBox="1">
          <a:spLocks noChangeArrowheads="1"/>
        </xdr:cNvSpPr>
      </xdr:nvSpPr>
      <xdr:spPr bwMode="auto">
        <a:xfrm>
          <a:off x="2581275" y="386334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47</xdr:row>
      <xdr:rowOff>0</xdr:rowOff>
    </xdr:from>
    <xdr:to>
      <xdr:col>1</xdr:col>
      <xdr:colOff>1228725</xdr:colOff>
      <xdr:row>48</xdr:row>
      <xdr:rowOff>9525</xdr:rowOff>
    </xdr:to>
    <xdr:sp macro="" textlink="">
      <xdr:nvSpPr>
        <xdr:cNvPr id="7902" name="Text Box 4">
          <a:extLst>
            <a:ext uri="{FF2B5EF4-FFF2-40B4-BE49-F238E27FC236}">
              <a16:creationId xmlns:a16="http://schemas.microsoft.com/office/drawing/2014/main" id="{4F2287CE-9DF4-41FC-8194-235CDAE662A6}"/>
            </a:ext>
          </a:extLst>
        </xdr:cNvPr>
        <xdr:cNvSpPr txBox="1">
          <a:spLocks noChangeArrowheads="1"/>
        </xdr:cNvSpPr>
      </xdr:nvSpPr>
      <xdr:spPr bwMode="auto">
        <a:xfrm>
          <a:off x="2581275" y="386334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47</xdr:row>
      <xdr:rowOff>0</xdr:rowOff>
    </xdr:from>
    <xdr:to>
      <xdr:col>1</xdr:col>
      <xdr:colOff>1228725</xdr:colOff>
      <xdr:row>48</xdr:row>
      <xdr:rowOff>9525</xdr:rowOff>
    </xdr:to>
    <xdr:sp macro="" textlink="">
      <xdr:nvSpPr>
        <xdr:cNvPr id="7903" name="Text Box 4">
          <a:extLst>
            <a:ext uri="{FF2B5EF4-FFF2-40B4-BE49-F238E27FC236}">
              <a16:creationId xmlns:a16="http://schemas.microsoft.com/office/drawing/2014/main" id="{B21DB1AA-41D9-4F55-BB02-42BD5FDAFE9B}"/>
            </a:ext>
          </a:extLst>
        </xdr:cNvPr>
        <xdr:cNvSpPr txBox="1">
          <a:spLocks noChangeArrowheads="1"/>
        </xdr:cNvSpPr>
      </xdr:nvSpPr>
      <xdr:spPr bwMode="auto">
        <a:xfrm>
          <a:off x="2581275" y="386334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47</xdr:row>
      <xdr:rowOff>0</xdr:rowOff>
    </xdr:from>
    <xdr:to>
      <xdr:col>1</xdr:col>
      <xdr:colOff>1228725</xdr:colOff>
      <xdr:row>48</xdr:row>
      <xdr:rowOff>9525</xdr:rowOff>
    </xdr:to>
    <xdr:sp macro="" textlink="">
      <xdr:nvSpPr>
        <xdr:cNvPr id="7904" name="Text Box 4">
          <a:extLst>
            <a:ext uri="{FF2B5EF4-FFF2-40B4-BE49-F238E27FC236}">
              <a16:creationId xmlns:a16="http://schemas.microsoft.com/office/drawing/2014/main" id="{7E47A1D5-07B7-410C-B01B-E42AF311EB30}"/>
            </a:ext>
          </a:extLst>
        </xdr:cNvPr>
        <xdr:cNvSpPr txBox="1">
          <a:spLocks noChangeArrowheads="1"/>
        </xdr:cNvSpPr>
      </xdr:nvSpPr>
      <xdr:spPr bwMode="auto">
        <a:xfrm>
          <a:off x="2581275" y="386334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9525</xdr:rowOff>
    </xdr:to>
    <xdr:sp macro="" textlink="">
      <xdr:nvSpPr>
        <xdr:cNvPr id="7905" name="Text Box 4">
          <a:extLst>
            <a:ext uri="{FF2B5EF4-FFF2-40B4-BE49-F238E27FC236}">
              <a16:creationId xmlns:a16="http://schemas.microsoft.com/office/drawing/2014/main" id="{BE583E41-206C-403C-A836-0BF1CC5868DE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9525</xdr:rowOff>
    </xdr:to>
    <xdr:sp macro="" textlink="">
      <xdr:nvSpPr>
        <xdr:cNvPr id="7906" name="Text Box 4">
          <a:extLst>
            <a:ext uri="{FF2B5EF4-FFF2-40B4-BE49-F238E27FC236}">
              <a16:creationId xmlns:a16="http://schemas.microsoft.com/office/drawing/2014/main" id="{34AECB92-7053-4D59-AFB6-85ABFE4E220B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9525</xdr:rowOff>
    </xdr:to>
    <xdr:sp macro="" textlink="">
      <xdr:nvSpPr>
        <xdr:cNvPr id="7907" name="Text Box 4">
          <a:extLst>
            <a:ext uri="{FF2B5EF4-FFF2-40B4-BE49-F238E27FC236}">
              <a16:creationId xmlns:a16="http://schemas.microsoft.com/office/drawing/2014/main" id="{07993239-FCCB-48AC-AE1B-4316BC3CE8BB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9525</xdr:rowOff>
    </xdr:to>
    <xdr:sp macro="" textlink="">
      <xdr:nvSpPr>
        <xdr:cNvPr id="7908" name="Text Box 4">
          <a:extLst>
            <a:ext uri="{FF2B5EF4-FFF2-40B4-BE49-F238E27FC236}">
              <a16:creationId xmlns:a16="http://schemas.microsoft.com/office/drawing/2014/main" id="{DC23A727-DBFD-4D2E-98A7-9C9A80D1ADE9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09" name="Text Box 4">
          <a:extLst>
            <a:ext uri="{FF2B5EF4-FFF2-40B4-BE49-F238E27FC236}">
              <a16:creationId xmlns:a16="http://schemas.microsoft.com/office/drawing/2014/main" id="{7EFD4DA3-2833-4A57-A998-EAEDB588A173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66675</xdr:rowOff>
    </xdr:to>
    <xdr:sp macro="" textlink="">
      <xdr:nvSpPr>
        <xdr:cNvPr id="7910" name="Text Box 4">
          <a:extLst>
            <a:ext uri="{FF2B5EF4-FFF2-40B4-BE49-F238E27FC236}">
              <a16:creationId xmlns:a16="http://schemas.microsoft.com/office/drawing/2014/main" id="{4FAD6703-99A9-4696-B601-52B1AB7F2637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66675</xdr:rowOff>
    </xdr:to>
    <xdr:sp macro="" textlink="">
      <xdr:nvSpPr>
        <xdr:cNvPr id="7911" name="Text Box 4">
          <a:extLst>
            <a:ext uri="{FF2B5EF4-FFF2-40B4-BE49-F238E27FC236}">
              <a16:creationId xmlns:a16="http://schemas.microsoft.com/office/drawing/2014/main" id="{65B3C4DD-28C6-4F39-AD86-03F9A697AE0A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66675</xdr:rowOff>
    </xdr:to>
    <xdr:sp macro="" textlink="">
      <xdr:nvSpPr>
        <xdr:cNvPr id="7912" name="Text Box 4">
          <a:extLst>
            <a:ext uri="{FF2B5EF4-FFF2-40B4-BE49-F238E27FC236}">
              <a16:creationId xmlns:a16="http://schemas.microsoft.com/office/drawing/2014/main" id="{BF71BAAB-AA50-4C64-9FC1-0D3F23EEBDAE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66675</xdr:rowOff>
    </xdr:to>
    <xdr:sp macro="" textlink="">
      <xdr:nvSpPr>
        <xdr:cNvPr id="7913" name="Text Box 4">
          <a:extLst>
            <a:ext uri="{FF2B5EF4-FFF2-40B4-BE49-F238E27FC236}">
              <a16:creationId xmlns:a16="http://schemas.microsoft.com/office/drawing/2014/main" id="{8CB7B90D-7B15-4709-A8A6-9C0E93D6A6C6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66675</xdr:rowOff>
    </xdr:to>
    <xdr:sp macro="" textlink="">
      <xdr:nvSpPr>
        <xdr:cNvPr id="7914" name="Text Box 4">
          <a:extLst>
            <a:ext uri="{FF2B5EF4-FFF2-40B4-BE49-F238E27FC236}">
              <a16:creationId xmlns:a16="http://schemas.microsoft.com/office/drawing/2014/main" id="{DB21702C-B99C-423B-B737-AA7069F2DA98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66675</xdr:rowOff>
    </xdr:to>
    <xdr:sp macro="" textlink="">
      <xdr:nvSpPr>
        <xdr:cNvPr id="7915" name="Text Box 4">
          <a:extLst>
            <a:ext uri="{FF2B5EF4-FFF2-40B4-BE49-F238E27FC236}">
              <a16:creationId xmlns:a16="http://schemas.microsoft.com/office/drawing/2014/main" id="{93016778-D332-43AA-8EF1-5FBB9BCA5E7B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66675</xdr:rowOff>
    </xdr:to>
    <xdr:sp macro="" textlink="">
      <xdr:nvSpPr>
        <xdr:cNvPr id="7916" name="Text Box 4">
          <a:extLst>
            <a:ext uri="{FF2B5EF4-FFF2-40B4-BE49-F238E27FC236}">
              <a16:creationId xmlns:a16="http://schemas.microsoft.com/office/drawing/2014/main" id="{377D8E38-9B54-4454-951F-5C4B12053A1A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66675</xdr:rowOff>
    </xdr:to>
    <xdr:sp macro="" textlink="">
      <xdr:nvSpPr>
        <xdr:cNvPr id="7917" name="Text Box 4">
          <a:extLst>
            <a:ext uri="{FF2B5EF4-FFF2-40B4-BE49-F238E27FC236}">
              <a16:creationId xmlns:a16="http://schemas.microsoft.com/office/drawing/2014/main" id="{D744AC5F-AC07-402D-940B-087BA69B6CFE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18" name="Text Box 4">
          <a:extLst>
            <a:ext uri="{FF2B5EF4-FFF2-40B4-BE49-F238E27FC236}">
              <a16:creationId xmlns:a16="http://schemas.microsoft.com/office/drawing/2014/main" id="{6958BF39-26B7-4908-BA3B-67F2CE4490D0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19" name="Text Box 4">
          <a:extLst>
            <a:ext uri="{FF2B5EF4-FFF2-40B4-BE49-F238E27FC236}">
              <a16:creationId xmlns:a16="http://schemas.microsoft.com/office/drawing/2014/main" id="{1BDDEAD2-A471-40F5-9DC2-C0DA60AAC099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20" name="Text Box 4">
          <a:extLst>
            <a:ext uri="{FF2B5EF4-FFF2-40B4-BE49-F238E27FC236}">
              <a16:creationId xmlns:a16="http://schemas.microsoft.com/office/drawing/2014/main" id="{3B5DE744-C823-40BA-8CB4-5D9839A24DEB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21" name="Text Box 4">
          <a:extLst>
            <a:ext uri="{FF2B5EF4-FFF2-40B4-BE49-F238E27FC236}">
              <a16:creationId xmlns:a16="http://schemas.microsoft.com/office/drawing/2014/main" id="{3E5438DE-7D01-4822-A704-92AE59DC659D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2</xdr:col>
      <xdr:colOff>4964</xdr:colOff>
      <xdr:row>16</xdr:row>
      <xdr:rowOff>38100</xdr:rowOff>
    </xdr:to>
    <xdr:sp macro="" textlink="">
      <xdr:nvSpPr>
        <xdr:cNvPr id="7922" name="Text Box 4">
          <a:extLst>
            <a:ext uri="{FF2B5EF4-FFF2-40B4-BE49-F238E27FC236}">
              <a16:creationId xmlns:a16="http://schemas.microsoft.com/office/drawing/2014/main" id="{E4877B1F-83EB-4D40-83E6-C91F84DD8F41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2</xdr:col>
      <xdr:colOff>4964</xdr:colOff>
      <xdr:row>16</xdr:row>
      <xdr:rowOff>38100</xdr:rowOff>
    </xdr:to>
    <xdr:sp macro="" textlink="">
      <xdr:nvSpPr>
        <xdr:cNvPr id="7923" name="Text Box 4">
          <a:extLst>
            <a:ext uri="{FF2B5EF4-FFF2-40B4-BE49-F238E27FC236}">
              <a16:creationId xmlns:a16="http://schemas.microsoft.com/office/drawing/2014/main" id="{822388DB-6B2E-45C2-BFEC-F0F1E7B7063A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38100</xdr:rowOff>
    </xdr:to>
    <xdr:sp macro="" textlink="">
      <xdr:nvSpPr>
        <xdr:cNvPr id="7924" name="Text Box 4">
          <a:extLst>
            <a:ext uri="{FF2B5EF4-FFF2-40B4-BE49-F238E27FC236}">
              <a16:creationId xmlns:a16="http://schemas.microsoft.com/office/drawing/2014/main" id="{547646E0-DABC-49B0-B095-49009A30EF4F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38100</xdr:rowOff>
    </xdr:to>
    <xdr:sp macro="" textlink="">
      <xdr:nvSpPr>
        <xdr:cNvPr id="7925" name="Text Box 4">
          <a:extLst>
            <a:ext uri="{FF2B5EF4-FFF2-40B4-BE49-F238E27FC236}">
              <a16:creationId xmlns:a16="http://schemas.microsoft.com/office/drawing/2014/main" id="{07D7AF1C-F2B7-4C70-BA01-331E1DAE9B4E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2</xdr:col>
      <xdr:colOff>4964</xdr:colOff>
      <xdr:row>16</xdr:row>
      <xdr:rowOff>38100</xdr:rowOff>
    </xdr:to>
    <xdr:sp macro="" textlink="">
      <xdr:nvSpPr>
        <xdr:cNvPr id="7926" name="Text Box 4">
          <a:extLst>
            <a:ext uri="{FF2B5EF4-FFF2-40B4-BE49-F238E27FC236}">
              <a16:creationId xmlns:a16="http://schemas.microsoft.com/office/drawing/2014/main" id="{DEFFF456-6FBE-412B-896D-F68EC108859B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2</xdr:col>
      <xdr:colOff>4964</xdr:colOff>
      <xdr:row>16</xdr:row>
      <xdr:rowOff>38100</xdr:rowOff>
    </xdr:to>
    <xdr:sp macro="" textlink="">
      <xdr:nvSpPr>
        <xdr:cNvPr id="7927" name="Text Box 4">
          <a:extLst>
            <a:ext uri="{FF2B5EF4-FFF2-40B4-BE49-F238E27FC236}">
              <a16:creationId xmlns:a16="http://schemas.microsoft.com/office/drawing/2014/main" id="{CF7AA17C-BFC8-4A71-921C-EC5125CA2949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38100</xdr:rowOff>
    </xdr:to>
    <xdr:sp macro="" textlink="">
      <xdr:nvSpPr>
        <xdr:cNvPr id="7928" name="Text Box 4">
          <a:extLst>
            <a:ext uri="{FF2B5EF4-FFF2-40B4-BE49-F238E27FC236}">
              <a16:creationId xmlns:a16="http://schemas.microsoft.com/office/drawing/2014/main" id="{D1D344F1-8E5F-4EA5-9183-5BBC45030991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38100</xdr:rowOff>
    </xdr:to>
    <xdr:sp macro="" textlink="">
      <xdr:nvSpPr>
        <xdr:cNvPr id="7929" name="Text Box 4">
          <a:extLst>
            <a:ext uri="{FF2B5EF4-FFF2-40B4-BE49-F238E27FC236}">
              <a16:creationId xmlns:a16="http://schemas.microsoft.com/office/drawing/2014/main" id="{64EFDD4E-1621-44A0-927D-DFF68A6C6BDC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9525</xdr:rowOff>
    </xdr:to>
    <xdr:sp macro="" textlink="">
      <xdr:nvSpPr>
        <xdr:cNvPr id="7930" name="Text Box 4">
          <a:extLst>
            <a:ext uri="{FF2B5EF4-FFF2-40B4-BE49-F238E27FC236}">
              <a16:creationId xmlns:a16="http://schemas.microsoft.com/office/drawing/2014/main" id="{BBB1B885-C096-4AB5-81D1-3527EDE0EEFB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31" name="Text Box 4">
          <a:extLst>
            <a:ext uri="{FF2B5EF4-FFF2-40B4-BE49-F238E27FC236}">
              <a16:creationId xmlns:a16="http://schemas.microsoft.com/office/drawing/2014/main" id="{34FBDD4C-1CB2-4016-BD30-E4D3D0ACC3BA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9525</xdr:rowOff>
    </xdr:to>
    <xdr:sp macro="" textlink="">
      <xdr:nvSpPr>
        <xdr:cNvPr id="7932" name="Text Box 4">
          <a:extLst>
            <a:ext uri="{FF2B5EF4-FFF2-40B4-BE49-F238E27FC236}">
              <a16:creationId xmlns:a16="http://schemas.microsoft.com/office/drawing/2014/main" id="{07E7D78D-671F-472C-84F8-8AC0188D2F32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33" name="Text Box 4">
          <a:extLst>
            <a:ext uri="{FF2B5EF4-FFF2-40B4-BE49-F238E27FC236}">
              <a16:creationId xmlns:a16="http://schemas.microsoft.com/office/drawing/2014/main" id="{9A683161-C0E9-4E56-9F07-F880D314A1F4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12</xdr:row>
      <xdr:rowOff>0</xdr:rowOff>
    </xdr:from>
    <xdr:to>
      <xdr:col>21</xdr:col>
      <xdr:colOff>0</xdr:colOff>
      <xdr:row>13</xdr:row>
      <xdr:rowOff>19050</xdr:rowOff>
    </xdr:to>
    <xdr:sp macro="" textlink="">
      <xdr:nvSpPr>
        <xdr:cNvPr id="7934" name="Text Box 4">
          <a:extLst>
            <a:ext uri="{FF2B5EF4-FFF2-40B4-BE49-F238E27FC236}">
              <a16:creationId xmlns:a16="http://schemas.microsoft.com/office/drawing/2014/main" id="{C3266A55-A5E3-4F42-A3F4-31D351439F20}"/>
            </a:ext>
          </a:extLst>
        </xdr:cNvPr>
        <xdr:cNvSpPr txBox="1">
          <a:spLocks noChangeArrowheads="1"/>
        </xdr:cNvSpPr>
      </xdr:nvSpPr>
      <xdr:spPr bwMode="auto">
        <a:xfrm>
          <a:off x="24126825" y="125444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35" name="Text Box 4">
          <a:extLst>
            <a:ext uri="{FF2B5EF4-FFF2-40B4-BE49-F238E27FC236}">
              <a16:creationId xmlns:a16="http://schemas.microsoft.com/office/drawing/2014/main" id="{211F4AD2-A20E-452D-9B7A-E1D25466FF98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36" name="Text Box 4">
          <a:extLst>
            <a:ext uri="{FF2B5EF4-FFF2-40B4-BE49-F238E27FC236}">
              <a16:creationId xmlns:a16="http://schemas.microsoft.com/office/drawing/2014/main" id="{C6272D7C-7F55-44C3-BBF1-7BC47A5B5AC2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37" name="Text Box 4">
          <a:extLst>
            <a:ext uri="{FF2B5EF4-FFF2-40B4-BE49-F238E27FC236}">
              <a16:creationId xmlns:a16="http://schemas.microsoft.com/office/drawing/2014/main" id="{CE48AA4C-275D-4225-AFD8-2D13A981E048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38" name="Text Box 4">
          <a:extLst>
            <a:ext uri="{FF2B5EF4-FFF2-40B4-BE49-F238E27FC236}">
              <a16:creationId xmlns:a16="http://schemas.microsoft.com/office/drawing/2014/main" id="{8620A37D-7FEC-43D8-B30D-61FAB89CD657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39" name="Text Box 4">
          <a:extLst>
            <a:ext uri="{FF2B5EF4-FFF2-40B4-BE49-F238E27FC236}">
              <a16:creationId xmlns:a16="http://schemas.microsoft.com/office/drawing/2014/main" id="{B0556280-92F4-43CD-BE41-2DE00C6F11F1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2</xdr:col>
      <xdr:colOff>24014</xdr:colOff>
      <xdr:row>16</xdr:row>
      <xdr:rowOff>38100</xdr:rowOff>
    </xdr:to>
    <xdr:sp macro="" textlink="">
      <xdr:nvSpPr>
        <xdr:cNvPr id="7940" name="Text Box 4">
          <a:extLst>
            <a:ext uri="{FF2B5EF4-FFF2-40B4-BE49-F238E27FC236}">
              <a16:creationId xmlns:a16="http://schemas.microsoft.com/office/drawing/2014/main" id="{E660956A-0538-42AA-89B1-69331C9F573C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2</xdr:col>
      <xdr:colOff>24014</xdr:colOff>
      <xdr:row>16</xdr:row>
      <xdr:rowOff>38100</xdr:rowOff>
    </xdr:to>
    <xdr:sp macro="" textlink="">
      <xdr:nvSpPr>
        <xdr:cNvPr id="7941" name="Text Box 4">
          <a:extLst>
            <a:ext uri="{FF2B5EF4-FFF2-40B4-BE49-F238E27FC236}">
              <a16:creationId xmlns:a16="http://schemas.microsoft.com/office/drawing/2014/main" id="{36B4AD1E-0C87-4FCD-9506-8B21AAF62D41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2</xdr:col>
      <xdr:colOff>24014</xdr:colOff>
      <xdr:row>16</xdr:row>
      <xdr:rowOff>38100</xdr:rowOff>
    </xdr:to>
    <xdr:sp macro="" textlink="">
      <xdr:nvSpPr>
        <xdr:cNvPr id="7942" name="Text Box 4">
          <a:extLst>
            <a:ext uri="{FF2B5EF4-FFF2-40B4-BE49-F238E27FC236}">
              <a16:creationId xmlns:a16="http://schemas.microsoft.com/office/drawing/2014/main" id="{3297B95E-9643-4A6E-A066-4AB5DDEA3B2E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2</xdr:col>
      <xdr:colOff>24014</xdr:colOff>
      <xdr:row>16</xdr:row>
      <xdr:rowOff>38100</xdr:rowOff>
    </xdr:to>
    <xdr:sp macro="" textlink="">
      <xdr:nvSpPr>
        <xdr:cNvPr id="7943" name="Text Box 4">
          <a:extLst>
            <a:ext uri="{FF2B5EF4-FFF2-40B4-BE49-F238E27FC236}">
              <a16:creationId xmlns:a16="http://schemas.microsoft.com/office/drawing/2014/main" id="{59B2DCC9-AA12-438C-AA9D-D583D1AC4E60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2</xdr:col>
      <xdr:colOff>24014</xdr:colOff>
      <xdr:row>16</xdr:row>
      <xdr:rowOff>38100</xdr:rowOff>
    </xdr:to>
    <xdr:sp macro="" textlink="">
      <xdr:nvSpPr>
        <xdr:cNvPr id="7944" name="Text Box 4">
          <a:extLst>
            <a:ext uri="{FF2B5EF4-FFF2-40B4-BE49-F238E27FC236}">
              <a16:creationId xmlns:a16="http://schemas.microsoft.com/office/drawing/2014/main" id="{88C66C85-C7EF-413B-9C0F-1667D62441AF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2</xdr:col>
      <xdr:colOff>24014</xdr:colOff>
      <xdr:row>16</xdr:row>
      <xdr:rowOff>38100</xdr:rowOff>
    </xdr:to>
    <xdr:sp macro="" textlink="">
      <xdr:nvSpPr>
        <xdr:cNvPr id="7945" name="Text Box 4">
          <a:extLst>
            <a:ext uri="{FF2B5EF4-FFF2-40B4-BE49-F238E27FC236}">
              <a16:creationId xmlns:a16="http://schemas.microsoft.com/office/drawing/2014/main" id="{11E7B084-7824-4106-9271-3A2EF37C91F2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46" name="Text Box 4">
          <a:extLst>
            <a:ext uri="{FF2B5EF4-FFF2-40B4-BE49-F238E27FC236}">
              <a16:creationId xmlns:a16="http://schemas.microsoft.com/office/drawing/2014/main" id="{23B7A0BB-8B5F-4AEF-A89E-A611D11FCD69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19050</xdr:rowOff>
    </xdr:to>
    <xdr:sp macro="" textlink="">
      <xdr:nvSpPr>
        <xdr:cNvPr id="7947" name="Text Box 4">
          <a:extLst>
            <a:ext uri="{FF2B5EF4-FFF2-40B4-BE49-F238E27FC236}">
              <a16:creationId xmlns:a16="http://schemas.microsoft.com/office/drawing/2014/main" id="{BA649F59-C76F-4767-A0F3-9BAD0BAEBBAC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9525</xdr:rowOff>
    </xdr:to>
    <xdr:sp macro="" textlink="">
      <xdr:nvSpPr>
        <xdr:cNvPr id="7948" name="Text Box 4">
          <a:extLst>
            <a:ext uri="{FF2B5EF4-FFF2-40B4-BE49-F238E27FC236}">
              <a16:creationId xmlns:a16="http://schemas.microsoft.com/office/drawing/2014/main" id="{21B0784E-4DC2-47A0-A772-0DC95BA20E65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9525</xdr:rowOff>
    </xdr:to>
    <xdr:sp macro="" textlink="">
      <xdr:nvSpPr>
        <xdr:cNvPr id="7949" name="Text Box 4">
          <a:extLst>
            <a:ext uri="{FF2B5EF4-FFF2-40B4-BE49-F238E27FC236}">
              <a16:creationId xmlns:a16="http://schemas.microsoft.com/office/drawing/2014/main" id="{F6127A1B-6046-476F-B8F7-C273D191310F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9525</xdr:rowOff>
    </xdr:to>
    <xdr:sp macro="" textlink="">
      <xdr:nvSpPr>
        <xdr:cNvPr id="7950" name="Text Box 4">
          <a:extLst>
            <a:ext uri="{FF2B5EF4-FFF2-40B4-BE49-F238E27FC236}">
              <a16:creationId xmlns:a16="http://schemas.microsoft.com/office/drawing/2014/main" id="{703ADF41-B70A-47A5-AD5A-553CBE420D27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15</xdr:row>
      <xdr:rowOff>0</xdr:rowOff>
    </xdr:from>
    <xdr:to>
      <xdr:col>1</xdr:col>
      <xdr:colOff>1229664</xdr:colOff>
      <xdr:row>16</xdr:row>
      <xdr:rowOff>9525</xdr:rowOff>
    </xdr:to>
    <xdr:sp macro="" textlink="">
      <xdr:nvSpPr>
        <xdr:cNvPr id="7951" name="Text Box 4">
          <a:extLst>
            <a:ext uri="{FF2B5EF4-FFF2-40B4-BE49-F238E27FC236}">
              <a16:creationId xmlns:a16="http://schemas.microsoft.com/office/drawing/2014/main" id="{71C07512-DB31-49B2-A4FE-64ED580CC9F7}"/>
            </a:ext>
          </a:extLst>
        </xdr:cNvPr>
        <xdr:cNvSpPr txBox="1">
          <a:spLocks noChangeArrowheads="1"/>
        </xdr:cNvSpPr>
      </xdr:nvSpPr>
      <xdr:spPr bwMode="auto">
        <a:xfrm>
          <a:off x="24126825" y="32480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33</xdr:row>
      <xdr:rowOff>0</xdr:rowOff>
    </xdr:from>
    <xdr:to>
      <xdr:col>1</xdr:col>
      <xdr:colOff>1228725</xdr:colOff>
      <xdr:row>34</xdr:row>
      <xdr:rowOff>9525</xdr:rowOff>
    </xdr:to>
    <xdr:sp macro="" textlink="">
      <xdr:nvSpPr>
        <xdr:cNvPr id="7952" name="Text Box 4">
          <a:extLst>
            <a:ext uri="{FF2B5EF4-FFF2-40B4-BE49-F238E27FC236}">
              <a16:creationId xmlns:a16="http://schemas.microsoft.com/office/drawing/2014/main" id="{69207530-E35F-422F-A4E5-28DCBFD746DE}"/>
            </a:ext>
          </a:extLst>
        </xdr:cNvPr>
        <xdr:cNvSpPr txBox="1">
          <a:spLocks noChangeArrowheads="1"/>
        </xdr:cNvSpPr>
      </xdr:nvSpPr>
      <xdr:spPr bwMode="auto">
        <a:xfrm>
          <a:off x="2581275" y="154019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33</xdr:row>
      <xdr:rowOff>0</xdr:rowOff>
    </xdr:from>
    <xdr:to>
      <xdr:col>1</xdr:col>
      <xdr:colOff>1228725</xdr:colOff>
      <xdr:row>34</xdr:row>
      <xdr:rowOff>9525</xdr:rowOff>
    </xdr:to>
    <xdr:sp macro="" textlink="">
      <xdr:nvSpPr>
        <xdr:cNvPr id="7953" name="Text Box 4">
          <a:extLst>
            <a:ext uri="{FF2B5EF4-FFF2-40B4-BE49-F238E27FC236}">
              <a16:creationId xmlns:a16="http://schemas.microsoft.com/office/drawing/2014/main" id="{DFC121EB-16F1-45C9-8234-F97DF44E848C}"/>
            </a:ext>
          </a:extLst>
        </xdr:cNvPr>
        <xdr:cNvSpPr txBox="1">
          <a:spLocks noChangeArrowheads="1"/>
        </xdr:cNvSpPr>
      </xdr:nvSpPr>
      <xdr:spPr bwMode="auto">
        <a:xfrm>
          <a:off x="2581275" y="154019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33</xdr:row>
      <xdr:rowOff>0</xdr:rowOff>
    </xdr:from>
    <xdr:to>
      <xdr:col>1</xdr:col>
      <xdr:colOff>1228725</xdr:colOff>
      <xdr:row>34</xdr:row>
      <xdr:rowOff>9525</xdr:rowOff>
    </xdr:to>
    <xdr:sp macro="" textlink="">
      <xdr:nvSpPr>
        <xdr:cNvPr id="7954" name="Text Box 4">
          <a:extLst>
            <a:ext uri="{FF2B5EF4-FFF2-40B4-BE49-F238E27FC236}">
              <a16:creationId xmlns:a16="http://schemas.microsoft.com/office/drawing/2014/main" id="{53AF658A-08B5-4E82-9493-0F7C7E1912CF}"/>
            </a:ext>
          </a:extLst>
        </xdr:cNvPr>
        <xdr:cNvSpPr txBox="1">
          <a:spLocks noChangeArrowheads="1"/>
        </xdr:cNvSpPr>
      </xdr:nvSpPr>
      <xdr:spPr bwMode="auto">
        <a:xfrm>
          <a:off x="2581275" y="154019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33</xdr:row>
      <xdr:rowOff>0</xdr:rowOff>
    </xdr:from>
    <xdr:to>
      <xdr:col>1</xdr:col>
      <xdr:colOff>1228725</xdr:colOff>
      <xdr:row>34</xdr:row>
      <xdr:rowOff>9525</xdr:rowOff>
    </xdr:to>
    <xdr:sp macro="" textlink="">
      <xdr:nvSpPr>
        <xdr:cNvPr id="7955" name="Text Box 4">
          <a:extLst>
            <a:ext uri="{FF2B5EF4-FFF2-40B4-BE49-F238E27FC236}">
              <a16:creationId xmlns:a16="http://schemas.microsoft.com/office/drawing/2014/main" id="{C983656B-8DA7-4CEA-A08E-78237B5B4828}"/>
            </a:ext>
          </a:extLst>
        </xdr:cNvPr>
        <xdr:cNvSpPr txBox="1">
          <a:spLocks noChangeArrowheads="1"/>
        </xdr:cNvSpPr>
      </xdr:nvSpPr>
      <xdr:spPr bwMode="auto">
        <a:xfrm>
          <a:off x="2581275" y="154019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33</xdr:row>
      <xdr:rowOff>0</xdr:rowOff>
    </xdr:from>
    <xdr:to>
      <xdr:col>1</xdr:col>
      <xdr:colOff>1228725</xdr:colOff>
      <xdr:row>34</xdr:row>
      <xdr:rowOff>9525</xdr:rowOff>
    </xdr:to>
    <xdr:sp macro="" textlink="">
      <xdr:nvSpPr>
        <xdr:cNvPr id="7956" name="Text Box 4">
          <a:extLst>
            <a:ext uri="{FF2B5EF4-FFF2-40B4-BE49-F238E27FC236}">
              <a16:creationId xmlns:a16="http://schemas.microsoft.com/office/drawing/2014/main" id="{8E095531-EA13-4F59-93DB-A633470AAE52}"/>
            </a:ext>
          </a:extLst>
        </xdr:cNvPr>
        <xdr:cNvSpPr txBox="1">
          <a:spLocks noChangeArrowheads="1"/>
        </xdr:cNvSpPr>
      </xdr:nvSpPr>
      <xdr:spPr bwMode="auto">
        <a:xfrm>
          <a:off x="2581275" y="154019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33</xdr:row>
      <xdr:rowOff>0</xdr:rowOff>
    </xdr:from>
    <xdr:to>
      <xdr:col>1</xdr:col>
      <xdr:colOff>1228725</xdr:colOff>
      <xdr:row>34</xdr:row>
      <xdr:rowOff>9525</xdr:rowOff>
    </xdr:to>
    <xdr:sp macro="" textlink="">
      <xdr:nvSpPr>
        <xdr:cNvPr id="7957" name="Text Box 4">
          <a:extLst>
            <a:ext uri="{FF2B5EF4-FFF2-40B4-BE49-F238E27FC236}">
              <a16:creationId xmlns:a16="http://schemas.microsoft.com/office/drawing/2014/main" id="{A6E9C966-FE50-475A-85A7-207E6C41CC96}"/>
            </a:ext>
          </a:extLst>
        </xdr:cNvPr>
        <xdr:cNvSpPr txBox="1">
          <a:spLocks noChangeArrowheads="1"/>
        </xdr:cNvSpPr>
      </xdr:nvSpPr>
      <xdr:spPr bwMode="auto">
        <a:xfrm>
          <a:off x="2581275" y="154019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33</xdr:row>
      <xdr:rowOff>0</xdr:rowOff>
    </xdr:from>
    <xdr:to>
      <xdr:col>1</xdr:col>
      <xdr:colOff>1228725</xdr:colOff>
      <xdr:row>34</xdr:row>
      <xdr:rowOff>9525</xdr:rowOff>
    </xdr:to>
    <xdr:sp macro="" textlink="">
      <xdr:nvSpPr>
        <xdr:cNvPr id="7958" name="Text Box 4">
          <a:extLst>
            <a:ext uri="{FF2B5EF4-FFF2-40B4-BE49-F238E27FC236}">
              <a16:creationId xmlns:a16="http://schemas.microsoft.com/office/drawing/2014/main" id="{8E489D41-E46F-4C83-A4EF-90E33785228A}"/>
            </a:ext>
          </a:extLst>
        </xdr:cNvPr>
        <xdr:cNvSpPr txBox="1">
          <a:spLocks noChangeArrowheads="1"/>
        </xdr:cNvSpPr>
      </xdr:nvSpPr>
      <xdr:spPr bwMode="auto">
        <a:xfrm>
          <a:off x="2581275" y="154019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33</xdr:row>
      <xdr:rowOff>0</xdr:rowOff>
    </xdr:from>
    <xdr:to>
      <xdr:col>1</xdr:col>
      <xdr:colOff>1228725</xdr:colOff>
      <xdr:row>34</xdr:row>
      <xdr:rowOff>9525</xdr:rowOff>
    </xdr:to>
    <xdr:sp macro="" textlink="">
      <xdr:nvSpPr>
        <xdr:cNvPr id="7959" name="Text Box 4">
          <a:extLst>
            <a:ext uri="{FF2B5EF4-FFF2-40B4-BE49-F238E27FC236}">
              <a16:creationId xmlns:a16="http://schemas.microsoft.com/office/drawing/2014/main" id="{51F55C10-1FAB-4A7B-A6DF-A90F31FFFBE0}"/>
            </a:ext>
          </a:extLst>
        </xdr:cNvPr>
        <xdr:cNvSpPr txBox="1">
          <a:spLocks noChangeArrowheads="1"/>
        </xdr:cNvSpPr>
      </xdr:nvSpPr>
      <xdr:spPr bwMode="auto">
        <a:xfrm>
          <a:off x="2581275" y="154019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33</xdr:row>
      <xdr:rowOff>0</xdr:rowOff>
    </xdr:from>
    <xdr:to>
      <xdr:col>1</xdr:col>
      <xdr:colOff>1228725</xdr:colOff>
      <xdr:row>34</xdr:row>
      <xdr:rowOff>9525</xdr:rowOff>
    </xdr:to>
    <xdr:sp macro="" textlink="">
      <xdr:nvSpPr>
        <xdr:cNvPr id="7960" name="Text Box 4">
          <a:extLst>
            <a:ext uri="{FF2B5EF4-FFF2-40B4-BE49-F238E27FC236}">
              <a16:creationId xmlns:a16="http://schemas.microsoft.com/office/drawing/2014/main" id="{D7259DD6-210C-45F3-A25A-67871EC20878}"/>
            </a:ext>
          </a:extLst>
        </xdr:cNvPr>
        <xdr:cNvSpPr txBox="1">
          <a:spLocks noChangeArrowheads="1"/>
        </xdr:cNvSpPr>
      </xdr:nvSpPr>
      <xdr:spPr bwMode="auto">
        <a:xfrm>
          <a:off x="2581275" y="154019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33</xdr:row>
      <xdr:rowOff>0</xdr:rowOff>
    </xdr:from>
    <xdr:to>
      <xdr:col>1</xdr:col>
      <xdr:colOff>1228725</xdr:colOff>
      <xdr:row>34</xdr:row>
      <xdr:rowOff>9525</xdr:rowOff>
    </xdr:to>
    <xdr:sp macro="" textlink="">
      <xdr:nvSpPr>
        <xdr:cNvPr id="7961" name="Text Box 4">
          <a:extLst>
            <a:ext uri="{FF2B5EF4-FFF2-40B4-BE49-F238E27FC236}">
              <a16:creationId xmlns:a16="http://schemas.microsoft.com/office/drawing/2014/main" id="{CB15E954-9BAE-48EE-B55F-53528A2902E1}"/>
            </a:ext>
          </a:extLst>
        </xdr:cNvPr>
        <xdr:cNvSpPr txBox="1">
          <a:spLocks noChangeArrowheads="1"/>
        </xdr:cNvSpPr>
      </xdr:nvSpPr>
      <xdr:spPr bwMode="auto">
        <a:xfrm>
          <a:off x="2581275" y="154019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33</xdr:row>
      <xdr:rowOff>0</xdr:rowOff>
    </xdr:from>
    <xdr:to>
      <xdr:col>1</xdr:col>
      <xdr:colOff>1228725</xdr:colOff>
      <xdr:row>34</xdr:row>
      <xdr:rowOff>9525</xdr:rowOff>
    </xdr:to>
    <xdr:sp macro="" textlink="">
      <xdr:nvSpPr>
        <xdr:cNvPr id="7962" name="Text Box 4">
          <a:extLst>
            <a:ext uri="{FF2B5EF4-FFF2-40B4-BE49-F238E27FC236}">
              <a16:creationId xmlns:a16="http://schemas.microsoft.com/office/drawing/2014/main" id="{8DDF12C4-83EB-47FB-B67A-E27F3612A670}"/>
            </a:ext>
          </a:extLst>
        </xdr:cNvPr>
        <xdr:cNvSpPr txBox="1">
          <a:spLocks noChangeArrowheads="1"/>
        </xdr:cNvSpPr>
      </xdr:nvSpPr>
      <xdr:spPr bwMode="auto">
        <a:xfrm>
          <a:off x="2581275" y="154019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1285875</xdr:colOff>
      <xdr:row>33</xdr:row>
      <xdr:rowOff>0</xdr:rowOff>
    </xdr:from>
    <xdr:to>
      <xdr:col>1</xdr:col>
      <xdr:colOff>1228725</xdr:colOff>
      <xdr:row>34</xdr:row>
      <xdr:rowOff>9525</xdr:rowOff>
    </xdr:to>
    <xdr:sp macro="" textlink="">
      <xdr:nvSpPr>
        <xdr:cNvPr id="7963" name="Text Box 4">
          <a:extLst>
            <a:ext uri="{FF2B5EF4-FFF2-40B4-BE49-F238E27FC236}">
              <a16:creationId xmlns:a16="http://schemas.microsoft.com/office/drawing/2014/main" id="{7B04DD1F-6F59-4E37-B723-9FB7C6677842}"/>
            </a:ext>
          </a:extLst>
        </xdr:cNvPr>
        <xdr:cNvSpPr txBox="1">
          <a:spLocks noChangeArrowheads="1"/>
        </xdr:cNvSpPr>
      </xdr:nvSpPr>
      <xdr:spPr bwMode="auto">
        <a:xfrm>
          <a:off x="2581275" y="154019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1285875</xdr:colOff>
      <xdr:row>46</xdr:row>
      <xdr:rowOff>0</xdr:rowOff>
    </xdr:from>
    <xdr:ext cx="0" cy="197342"/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E11D694D-3CD9-45E5-8987-01118BC4C64B}"/>
            </a:ext>
          </a:extLst>
        </xdr:cNvPr>
        <xdr:cNvSpPr txBox="1">
          <a:spLocks noChangeArrowheads="1"/>
        </xdr:cNvSpPr>
      </xdr:nvSpPr>
      <xdr:spPr bwMode="auto">
        <a:xfrm>
          <a:off x="2583690" y="8277359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46</xdr:row>
      <xdr:rowOff>0</xdr:rowOff>
    </xdr:from>
    <xdr:ext cx="0" cy="197342"/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E57F9E75-43F7-4E9B-AA0D-BE290AF11667}"/>
            </a:ext>
          </a:extLst>
        </xdr:cNvPr>
        <xdr:cNvSpPr txBox="1">
          <a:spLocks noChangeArrowheads="1"/>
        </xdr:cNvSpPr>
      </xdr:nvSpPr>
      <xdr:spPr bwMode="auto">
        <a:xfrm>
          <a:off x="2583690" y="8277359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46</xdr:row>
      <xdr:rowOff>0</xdr:rowOff>
    </xdr:from>
    <xdr:ext cx="0" cy="197342"/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CFC979A8-4B87-4741-B299-30CE9F131D00}"/>
            </a:ext>
          </a:extLst>
        </xdr:cNvPr>
        <xdr:cNvSpPr txBox="1">
          <a:spLocks noChangeArrowheads="1"/>
        </xdr:cNvSpPr>
      </xdr:nvSpPr>
      <xdr:spPr bwMode="auto">
        <a:xfrm>
          <a:off x="2583690" y="8277359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46</xdr:row>
      <xdr:rowOff>0</xdr:rowOff>
    </xdr:from>
    <xdr:ext cx="0" cy="197342"/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5EB1CB6F-77D8-4750-9139-1FB0718931EC}"/>
            </a:ext>
          </a:extLst>
        </xdr:cNvPr>
        <xdr:cNvSpPr txBox="1">
          <a:spLocks noChangeArrowheads="1"/>
        </xdr:cNvSpPr>
      </xdr:nvSpPr>
      <xdr:spPr bwMode="auto">
        <a:xfrm>
          <a:off x="2583690" y="8277359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46</xdr:row>
      <xdr:rowOff>0</xdr:rowOff>
    </xdr:from>
    <xdr:ext cx="0" cy="197342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225B720-F9D8-4E7C-A1F7-E644DFBC56A6}"/>
            </a:ext>
          </a:extLst>
        </xdr:cNvPr>
        <xdr:cNvSpPr txBox="1">
          <a:spLocks noChangeArrowheads="1"/>
        </xdr:cNvSpPr>
      </xdr:nvSpPr>
      <xdr:spPr bwMode="auto">
        <a:xfrm>
          <a:off x="2583690" y="8277359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46</xdr:row>
      <xdr:rowOff>0</xdr:rowOff>
    </xdr:from>
    <xdr:ext cx="0" cy="197342"/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CF631A9A-34EC-4B11-82E6-68026DD8BC49}"/>
            </a:ext>
          </a:extLst>
        </xdr:cNvPr>
        <xdr:cNvSpPr txBox="1">
          <a:spLocks noChangeArrowheads="1"/>
        </xdr:cNvSpPr>
      </xdr:nvSpPr>
      <xdr:spPr bwMode="auto">
        <a:xfrm>
          <a:off x="2583690" y="8277359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46</xdr:row>
      <xdr:rowOff>0</xdr:rowOff>
    </xdr:from>
    <xdr:ext cx="0" cy="197342"/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B940DEE9-B21B-451B-AEEB-CD44FB58529E}"/>
            </a:ext>
          </a:extLst>
        </xdr:cNvPr>
        <xdr:cNvSpPr txBox="1">
          <a:spLocks noChangeArrowheads="1"/>
        </xdr:cNvSpPr>
      </xdr:nvSpPr>
      <xdr:spPr bwMode="auto">
        <a:xfrm>
          <a:off x="2583690" y="8277359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46</xdr:row>
      <xdr:rowOff>0</xdr:rowOff>
    </xdr:from>
    <xdr:ext cx="0" cy="197342"/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ECC91F95-47CD-4696-B5CD-1CB5F92F81DD}"/>
            </a:ext>
          </a:extLst>
        </xdr:cNvPr>
        <xdr:cNvSpPr txBox="1">
          <a:spLocks noChangeArrowheads="1"/>
        </xdr:cNvSpPr>
      </xdr:nvSpPr>
      <xdr:spPr bwMode="auto">
        <a:xfrm>
          <a:off x="2583690" y="8277359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46</xdr:row>
      <xdr:rowOff>0</xdr:rowOff>
    </xdr:from>
    <xdr:ext cx="0" cy="197342"/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C6842B33-8B8D-4D72-A878-FA3C9E41EA51}"/>
            </a:ext>
          </a:extLst>
        </xdr:cNvPr>
        <xdr:cNvSpPr txBox="1">
          <a:spLocks noChangeArrowheads="1"/>
        </xdr:cNvSpPr>
      </xdr:nvSpPr>
      <xdr:spPr bwMode="auto">
        <a:xfrm>
          <a:off x="2583690" y="8277359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46</xdr:row>
      <xdr:rowOff>0</xdr:rowOff>
    </xdr:from>
    <xdr:ext cx="0" cy="197342"/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id="{BD942CB8-BDF9-4D9D-91F2-959F2923BAF2}"/>
            </a:ext>
          </a:extLst>
        </xdr:cNvPr>
        <xdr:cNvSpPr txBox="1">
          <a:spLocks noChangeArrowheads="1"/>
        </xdr:cNvSpPr>
      </xdr:nvSpPr>
      <xdr:spPr bwMode="auto">
        <a:xfrm>
          <a:off x="2583690" y="8277359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46</xdr:row>
      <xdr:rowOff>0</xdr:rowOff>
    </xdr:from>
    <xdr:ext cx="0" cy="197342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53A91B73-E0B6-4B51-9EF8-EC9A3078176A}"/>
            </a:ext>
          </a:extLst>
        </xdr:cNvPr>
        <xdr:cNvSpPr txBox="1">
          <a:spLocks noChangeArrowheads="1"/>
        </xdr:cNvSpPr>
      </xdr:nvSpPr>
      <xdr:spPr bwMode="auto">
        <a:xfrm>
          <a:off x="2583690" y="8277359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46</xdr:row>
      <xdr:rowOff>0</xdr:rowOff>
    </xdr:from>
    <xdr:ext cx="0" cy="197342"/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CAEA2EBA-9CCB-4A6C-B0CE-D414330CD9D9}"/>
            </a:ext>
          </a:extLst>
        </xdr:cNvPr>
        <xdr:cNvSpPr txBox="1">
          <a:spLocks noChangeArrowheads="1"/>
        </xdr:cNvSpPr>
      </xdr:nvSpPr>
      <xdr:spPr bwMode="auto">
        <a:xfrm>
          <a:off x="2583690" y="8277359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0825"/>
    <xdr:sp macro="" textlink="">
      <xdr:nvSpPr>
        <xdr:cNvPr id="669" name="Text Box 4">
          <a:extLst>
            <a:ext uri="{FF2B5EF4-FFF2-40B4-BE49-F238E27FC236}">
              <a16:creationId xmlns:a16="http://schemas.microsoft.com/office/drawing/2014/main" id="{915429A2-BEBE-48C8-9BBB-CCB53BEAECFF}"/>
            </a:ext>
          </a:extLst>
        </xdr:cNvPr>
        <xdr:cNvSpPr txBox="1">
          <a:spLocks noChangeArrowheads="1"/>
        </xdr:cNvSpPr>
      </xdr:nvSpPr>
      <xdr:spPr bwMode="auto">
        <a:xfrm>
          <a:off x="12687300" y="3295650"/>
          <a:ext cx="9525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70" name="Text Box 4">
          <a:extLst>
            <a:ext uri="{FF2B5EF4-FFF2-40B4-BE49-F238E27FC236}">
              <a16:creationId xmlns:a16="http://schemas.microsoft.com/office/drawing/2014/main" id="{9C2D8790-1DE7-4B80-974B-ED8FE53414D3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605F5DC8-4750-4585-AD7E-CC52B188D121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72" name="Text Box 4">
          <a:extLst>
            <a:ext uri="{FF2B5EF4-FFF2-40B4-BE49-F238E27FC236}">
              <a16:creationId xmlns:a16="http://schemas.microsoft.com/office/drawing/2014/main" id="{2E1315B1-3BB4-4C83-B467-EF911D6AFC1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73" name="Text Box 4">
          <a:extLst>
            <a:ext uri="{FF2B5EF4-FFF2-40B4-BE49-F238E27FC236}">
              <a16:creationId xmlns:a16="http://schemas.microsoft.com/office/drawing/2014/main" id="{62F0215B-96D3-4589-85EC-6D9F3E399879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674" name="Text Box 4">
          <a:extLst>
            <a:ext uri="{FF2B5EF4-FFF2-40B4-BE49-F238E27FC236}">
              <a16:creationId xmlns:a16="http://schemas.microsoft.com/office/drawing/2014/main" id="{BDD1DB6C-4419-4907-BE8A-80C41F8AAD5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675" name="Text Box 4">
          <a:extLst>
            <a:ext uri="{FF2B5EF4-FFF2-40B4-BE49-F238E27FC236}">
              <a16:creationId xmlns:a16="http://schemas.microsoft.com/office/drawing/2014/main" id="{EACB5398-D772-47FE-A2BD-0C9381BD297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676" name="Text Box 4">
          <a:extLst>
            <a:ext uri="{FF2B5EF4-FFF2-40B4-BE49-F238E27FC236}">
              <a16:creationId xmlns:a16="http://schemas.microsoft.com/office/drawing/2014/main" id="{BC87F809-5E44-45BA-A0B0-B2C0F1E6DC5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id="{F6CDE529-DC60-4362-B186-29F2E742FFB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678" name="Text Box 4">
          <a:extLst>
            <a:ext uri="{FF2B5EF4-FFF2-40B4-BE49-F238E27FC236}">
              <a16:creationId xmlns:a16="http://schemas.microsoft.com/office/drawing/2014/main" id="{005B40B4-84AB-45AF-94FF-7FCD42F1DAB6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679" name="Text Box 4">
          <a:extLst>
            <a:ext uri="{FF2B5EF4-FFF2-40B4-BE49-F238E27FC236}">
              <a16:creationId xmlns:a16="http://schemas.microsoft.com/office/drawing/2014/main" id="{29F7F726-2E76-43CE-B554-BD14E932AE6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80" name="Text Box 4">
          <a:extLst>
            <a:ext uri="{FF2B5EF4-FFF2-40B4-BE49-F238E27FC236}">
              <a16:creationId xmlns:a16="http://schemas.microsoft.com/office/drawing/2014/main" id="{63A9466E-2687-4D2C-AE6C-6DBD183D55F8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81" name="Text Box 4">
          <a:extLst>
            <a:ext uri="{FF2B5EF4-FFF2-40B4-BE49-F238E27FC236}">
              <a16:creationId xmlns:a16="http://schemas.microsoft.com/office/drawing/2014/main" id="{4F32F8D0-220C-4357-B8C0-168517A22B5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82" name="Text Box 4">
          <a:extLst>
            <a:ext uri="{FF2B5EF4-FFF2-40B4-BE49-F238E27FC236}">
              <a16:creationId xmlns:a16="http://schemas.microsoft.com/office/drawing/2014/main" id="{64100EE5-0674-4D69-B47C-433DF3DB411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id="{49671C21-086D-43C1-960C-3DC4A19725D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id="{100BDED5-8F1E-42F4-9F9B-9AA7E8A46D18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685" name="Text Box 4">
          <a:extLst>
            <a:ext uri="{FF2B5EF4-FFF2-40B4-BE49-F238E27FC236}">
              <a16:creationId xmlns:a16="http://schemas.microsoft.com/office/drawing/2014/main" id="{6093E711-9A60-4E38-8882-2E18FBFAF8C6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686" name="Text Box 4">
          <a:extLst>
            <a:ext uri="{FF2B5EF4-FFF2-40B4-BE49-F238E27FC236}">
              <a16:creationId xmlns:a16="http://schemas.microsoft.com/office/drawing/2014/main" id="{C738E2F4-2BCC-4E20-A0A1-678583FFDEF1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687" name="Text Box 4">
          <a:extLst>
            <a:ext uri="{FF2B5EF4-FFF2-40B4-BE49-F238E27FC236}">
              <a16:creationId xmlns:a16="http://schemas.microsoft.com/office/drawing/2014/main" id="{9B87F91E-2815-4B25-82E1-17D771C64755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88" name="Text Box 4">
          <a:extLst>
            <a:ext uri="{FF2B5EF4-FFF2-40B4-BE49-F238E27FC236}">
              <a16:creationId xmlns:a16="http://schemas.microsoft.com/office/drawing/2014/main" id="{8E96BCF5-012B-4FFA-9561-E01B8E114E4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8DAE7686-A447-48FC-9694-196AD08FC278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id="{3EA2DDB0-0939-4D23-9884-240D49022B4F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id="{66B5AC93-9EC8-45CC-8546-F8963346E5C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692" name="Text Box 4">
          <a:extLst>
            <a:ext uri="{FF2B5EF4-FFF2-40B4-BE49-F238E27FC236}">
              <a16:creationId xmlns:a16="http://schemas.microsoft.com/office/drawing/2014/main" id="{7EB7DE5F-1A64-4D50-A902-3430C0DEC67E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693" name="Text Box 4">
          <a:extLst>
            <a:ext uri="{FF2B5EF4-FFF2-40B4-BE49-F238E27FC236}">
              <a16:creationId xmlns:a16="http://schemas.microsoft.com/office/drawing/2014/main" id="{EA6AF216-E85D-4078-845F-DB75EA88B5C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694" name="Text Box 4">
          <a:extLst>
            <a:ext uri="{FF2B5EF4-FFF2-40B4-BE49-F238E27FC236}">
              <a16:creationId xmlns:a16="http://schemas.microsoft.com/office/drawing/2014/main" id="{E5521BBA-C7B0-4A5D-BFD4-AE04AF6E051F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695" name="Text Box 4">
          <a:extLst>
            <a:ext uri="{FF2B5EF4-FFF2-40B4-BE49-F238E27FC236}">
              <a16:creationId xmlns:a16="http://schemas.microsoft.com/office/drawing/2014/main" id="{84E226DA-2B4D-4132-9E37-AA85DC802C77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96" name="Text Box 4">
          <a:extLst>
            <a:ext uri="{FF2B5EF4-FFF2-40B4-BE49-F238E27FC236}">
              <a16:creationId xmlns:a16="http://schemas.microsoft.com/office/drawing/2014/main" id="{56B3C775-C7A7-4ACE-BEF3-659C1E850CD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97" name="Text Box 4">
          <a:extLst>
            <a:ext uri="{FF2B5EF4-FFF2-40B4-BE49-F238E27FC236}">
              <a16:creationId xmlns:a16="http://schemas.microsoft.com/office/drawing/2014/main" id="{DBB9BD5A-8D96-44E2-93FE-D31B23980F37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id="{90662EBB-43BF-47BB-9D8D-3B6A9A4F19C9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699" name="Text Box 4">
          <a:extLst>
            <a:ext uri="{FF2B5EF4-FFF2-40B4-BE49-F238E27FC236}">
              <a16:creationId xmlns:a16="http://schemas.microsoft.com/office/drawing/2014/main" id="{FF1F0578-9B45-4930-A542-8418184B3D28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00" name="Text Box 4">
          <a:extLst>
            <a:ext uri="{FF2B5EF4-FFF2-40B4-BE49-F238E27FC236}">
              <a16:creationId xmlns:a16="http://schemas.microsoft.com/office/drawing/2014/main" id="{74F99B4E-7C2A-47FD-B290-9AE2126F900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01" name="Text Box 4">
          <a:extLst>
            <a:ext uri="{FF2B5EF4-FFF2-40B4-BE49-F238E27FC236}">
              <a16:creationId xmlns:a16="http://schemas.microsoft.com/office/drawing/2014/main" id="{3B055210-BF80-4C8B-900D-800B5AB1F8A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02" name="Text Box 4">
          <a:extLst>
            <a:ext uri="{FF2B5EF4-FFF2-40B4-BE49-F238E27FC236}">
              <a16:creationId xmlns:a16="http://schemas.microsoft.com/office/drawing/2014/main" id="{EE2D0938-BA3B-43B2-8C58-1673638B626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03" name="Text Box 4">
          <a:extLst>
            <a:ext uri="{FF2B5EF4-FFF2-40B4-BE49-F238E27FC236}">
              <a16:creationId xmlns:a16="http://schemas.microsoft.com/office/drawing/2014/main" id="{A59BE10A-1269-4161-A000-5AFB7DE8033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04" name="Text Box 4">
          <a:extLst>
            <a:ext uri="{FF2B5EF4-FFF2-40B4-BE49-F238E27FC236}">
              <a16:creationId xmlns:a16="http://schemas.microsoft.com/office/drawing/2014/main" id="{29EDD214-F606-4BB7-99BE-C97169F9AC46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id="{A5E5031C-8545-47A3-8725-43F616A07C2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06" name="Text Box 4">
          <a:extLst>
            <a:ext uri="{FF2B5EF4-FFF2-40B4-BE49-F238E27FC236}">
              <a16:creationId xmlns:a16="http://schemas.microsoft.com/office/drawing/2014/main" id="{379D4283-F5AF-43D9-8954-F69244A29787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07" name="Text Box 4">
          <a:extLst>
            <a:ext uri="{FF2B5EF4-FFF2-40B4-BE49-F238E27FC236}">
              <a16:creationId xmlns:a16="http://schemas.microsoft.com/office/drawing/2014/main" id="{C6D9BBEF-B0B8-42A3-9EEF-5CECAB5162F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08" name="Text Box 4">
          <a:extLst>
            <a:ext uri="{FF2B5EF4-FFF2-40B4-BE49-F238E27FC236}">
              <a16:creationId xmlns:a16="http://schemas.microsoft.com/office/drawing/2014/main" id="{F592A483-C0B7-4E49-A9FA-96B0DBBFC508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09" name="Text Box 4">
          <a:extLst>
            <a:ext uri="{FF2B5EF4-FFF2-40B4-BE49-F238E27FC236}">
              <a16:creationId xmlns:a16="http://schemas.microsoft.com/office/drawing/2014/main" id="{3DA33D4C-7C09-49B5-9B16-72241D9E338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10" name="Text Box 4">
          <a:extLst>
            <a:ext uri="{FF2B5EF4-FFF2-40B4-BE49-F238E27FC236}">
              <a16:creationId xmlns:a16="http://schemas.microsoft.com/office/drawing/2014/main" id="{7EF4197B-9AB9-4B25-A91C-D1A065EE637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id="{CA2962D0-6439-4640-BB30-C15CBDFF080E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id="{A40C3529-BF2F-4572-A4DE-0E215CAD2456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13" name="Text Box 4">
          <a:extLst>
            <a:ext uri="{FF2B5EF4-FFF2-40B4-BE49-F238E27FC236}">
              <a16:creationId xmlns:a16="http://schemas.microsoft.com/office/drawing/2014/main" id="{D4EFF997-5A87-416A-8B75-13A369BEBAC1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14" name="Text Box 4">
          <a:extLst>
            <a:ext uri="{FF2B5EF4-FFF2-40B4-BE49-F238E27FC236}">
              <a16:creationId xmlns:a16="http://schemas.microsoft.com/office/drawing/2014/main" id="{2FA65907-DDF1-40CC-94F3-927E5C0652F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15" name="Text Box 4">
          <a:extLst>
            <a:ext uri="{FF2B5EF4-FFF2-40B4-BE49-F238E27FC236}">
              <a16:creationId xmlns:a16="http://schemas.microsoft.com/office/drawing/2014/main" id="{BA4CAFF5-6E0A-4106-9A47-5C275FDA2517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16" name="Text Box 4">
          <a:extLst>
            <a:ext uri="{FF2B5EF4-FFF2-40B4-BE49-F238E27FC236}">
              <a16:creationId xmlns:a16="http://schemas.microsoft.com/office/drawing/2014/main" id="{2EA47EC9-57CB-401D-B0BA-3BAD8DAFA7D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17" name="Text Box 4">
          <a:extLst>
            <a:ext uri="{FF2B5EF4-FFF2-40B4-BE49-F238E27FC236}">
              <a16:creationId xmlns:a16="http://schemas.microsoft.com/office/drawing/2014/main" id="{B140914F-F025-4869-8DF1-C918FF11C53F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id="{86BDE800-296C-46FC-8A69-68117A5F98F0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19" name="Text Box 4">
          <a:extLst>
            <a:ext uri="{FF2B5EF4-FFF2-40B4-BE49-F238E27FC236}">
              <a16:creationId xmlns:a16="http://schemas.microsoft.com/office/drawing/2014/main" id="{9C6CEB5F-BB65-4923-89AD-181801BC3D4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720" name="Text Box 4">
          <a:extLst>
            <a:ext uri="{FF2B5EF4-FFF2-40B4-BE49-F238E27FC236}">
              <a16:creationId xmlns:a16="http://schemas.microsoft.com/office/drawing/2014/main" id="{998637C9-761C-4C6D-9D5E-AD9E15CF303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721" name="Text Box 4">
          <a:extLst>
            <a:ext uri="{FF2B5EF4-FFF2-40B4-BE49-F238E27FC236}">
              <a16:creationId xmlns:a16="http://schemas.microsoft.com/office/drawing/2014/main" id="{D9735D1F-776B-4C82-A9D8-C7832F00F425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22" name="Text Box 4">
          <a:extLst>
            <a:ext uri="{FF2B5EF4-FFF2-40B4-BE49-F238E27FC236}">
              <a16:creationId xmlns:a16="http://schemas.microsoft.com/office/drawing/2014/main" id="{4A7D783A-32BB-4A15-889A-2580BADD409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23" name="Text Box 4">
          <a:extLst>
            <a:ext uri="{FF2B5EF4-FFF2-40B4-BE49-F238E27FC236}">
              <a16:creationId xmlns:a16="http://schemas.microsoft.com/office/drawing/2014/main" id="{B5F22203-08BE-4B69-8CEA-5375CB998FC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24" name="Text Box 4">
          <a:extLst>
            <a:ext uri="{FF2B5EF4-FFF2-40B4-BE49-F238E27FC236}">
              <a16:creationId xmlns:a16="http://schemas.microsoft.com/office/drawing/2014/main" id="{BA8BC301-DE73-405F-AF18-3B70F98EB3C7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3644A177-4377-4486-A5F1-E0528C31AF0F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26" name="Text Box 4">
          <a:extLst>
            <a:ext uri="{FF2B5EF4-FFF2-40B4-BE49-F238E27FC236}">
              <a16:creationId xmlns:a16="http://schemas.microsoft.com/office/drawing/2014/main" id="{FEFEE884-C14D-4577-86F3-1FAF86B20DF3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27" name="Text Box 4">
          <a:extLst>
            <a:ext uri="{FF2B5EF4-FFF2-40B4-BE49-F238E27FC236}">
              <a16:creationId xmlns:a16="http://schemas.microsoft.com/office/drawing/2014/main" id="{E3B74F66-D3B7-4342-83AD-DDF63EE23B6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28" name="Text Box 4">
          <a:extLst>
            <a:ext uri="{FF2B5EF4-FFF2-40B4-BE49-F238E27FC236}">
              <a16:creationId xmlns:a16="http://schemas.microsoft.com/office/drawing/2014/main" id="{B1B78A36-DF1F-49E0-A74B-F9A0EDDD3EC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29" name="Text Box 4">
          <a:extLst>
            <a:ext uri="{FF2B5EF4-FFF2-40B4-BE49-F238E27FC236}">
              <a16:creationId xmlns:a16="http://schemas.microsoft.com/office/drawing/2014/main" id="{A3ABB3FC-2EB7-433F-8C2B-501CFF57A14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30" name="Text Box 4">
          <a:extLst>
            <a:ext uri="{FF2B5EF4-FFF2-40B4-BE49-F238E27FC236}">
              <a16:creationId xmlns:a16="http://schemas.microsoft.com/office/drawing/2014/main" id="{C205D894-93F4-4161-85AA-403B32EB878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id="{7FDEA0FD-C701-4702-8617-97EBE14D42D1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id="{67BF2AB1-4479-4EB1-905E-0B0B5D0F4686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33" name="Text Box 4">
          <a:extLst>
            <a:ext uri="{FF2B5EF4-FFF2-40B4-BE49-F238E27FC236}">
              <a16:creationId xmlns:a16="http://schemas.microsoft.com/office/drawing/2014/main" id="{A91A1313-C00A-46D7-9BA6-B3F5CBA3EE5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34" name="Text Box 4">
          <a:extLst>
            <a:ext uri="{FF2B5EF4-FFF2-40B4-BE49-F238E27FC236}">
              <a16:creationId xmlns:a16="http://schemas.microsoft.com/office/drawing/2014/main" id="{E9A8F957-E076-462E-B9E7-1C717409548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35" name="Text Box 4">
          <a:extLst>
            <a:ext uri="{FF2B5EF4-FFF2-40B4-BE49-F238E27FC236}">
              <a16:creationId xmlns:a16="http://schemas.microsoft.com/office/drawing/2014/main" id="{9BDF3228-F99A-485D-AA14-D94211F99D5F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36" name="Text Box 4">
          <a:extLst>
            <a:ext uri="{FF2B5EF4-FFF2-40B4-BE49-F238E27FC236}">
              <a16:creationId xmlns:a16="http://schemas.microsoft.com/office/drawing/2014/main" id="{EAD6A3C6-301E-4DF0-854B-1F6A47913CD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37" name="Text Box 4">
          <a:extLst>
            <a:ext uri="{FF2B5EF4-FFF2-40B4-BE49-F238E27FC236}">
              <a16:creationId xmlns:a16="http://schemas.microsoft.com/office/drawing/2014/main" id="{315F14C9-1259-4790-9F31-292E25BEC0C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38" name="Text Box 4">
          <a:extLst>
            <a:ext uri="{FF2B5EF4-FFF2-40B4-BE49-F238E27FC236}">
              <a16:creationId xmlns:a16="http://schemas.microsoft.com/office/drawing/2014/main" id="{6762DA7C-FDBF-4619-B733-22C0F982A52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39" name="Text Box 4">
          <a:extLst>
            <a:ext uri="{FF2B5EF4-FFF2-40B4-BE49-F238E27FC236}">
              <a16:creationId xmlns:a16="http://schemas.microsoft.com/office/drawing/2014/main" id="{03B81501-1D95-4356-B929-23B51D2F05A7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740" name="Text Box 4">
          <a:extLst>
            <a:ext uri="{FF2B5EF4-FFF2-40B4-BE49-F238E27FC236}">
              <a16:creationId xmlns:a16="http://schemas.microsoft.com/office/drawing/2014/main" id="{8867A96B-FB6F-4488-87CE-B75A029EA568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741" name="Text Box 4">
          <a:extLst>
            <a:ext uri="{FF2B5EF4-FFF2-40B4-BE49-F238E27FC236}">
              <a16:creationId xmlns:a16="http://schemas.microsoft.com/office/drawing/2014/main" id="{7C0B6061-478B-4DAE-A79A-95DF40A398D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42" name="Text Box 4">
          <a:extLst>
            <a:ext uri="{FF2B5EF4-FFF2-40B4-BE49-F238E27FC236}">
              <a16:creationId xmlns:a16="http://schemas.microsoft.com/office/drawing/2014/main" id="{5124CB2E-B363-4373-81C5-893B795F90F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EA3FDCFF-B470-42EA-ABF4-5C6EC133039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44" name="Text Box 4">
          <a:extLst>
            <a:ext uri="{FF2B5EF4-FFF2-40B4-BE49-F238E27FC236}">
              <a16:creationId xmlns:a16="http://schemas.microsoft.com/office/drawing/2014/main" id="{C2F53B66-E0EC-41EA-B66D-AB5EB02FA1A9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45" name="Text Box 4">
          <a:extLst>
            <a:ext uri="{FF2B5EF4-FFF2-40B4-BE49-F238E27FC236}">
              <a16:creationId xmlns:a16="http://schemas.microsoft.com/office/drawing/2014/main" id="{99900831-432C-4672-8CAA-878E3E1CD515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46" name="Text Box 4">
          <a:extLst>
            <a:ext uri="{FF2B5EF4-FFF2-40B4-BE49-F238E27FC236}">
              <a16:creationId xmlns:a16="http://schemas.microsoft.com/office/drawing/2014/main" id="{6280D540-9A02-4A3F-8C51-03495D4AA4C9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47" name="Text Box 4">
          <a:extLst>
            <a:ext uri="{FF2B5EF4-FFF2-40B4-BE49-F238E27FC236}">
              <a16:creationId xmlns:a16="http://schemas.microsoft.com/office/drawing/2014/main" id="{4489ECBB-3E0E-46F1-97E6-3BE303CD660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48" name="Text Box 4">
          <a:extLst>
            <a:ext uri="{FF2B5EF4-FFF2-40B4-BE49-F238E27FC236}">
              <a16:creationId xmlns:a16="http://schemas.microsoft.com/office/drawing/2014/main" id="{8ACD2D12-0152-43E7-AF24-A6446C1756E8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49" name="Text Box 4">
          <a:extLst>
            <a:ext uri="{FF2B5EF4-FFF2-40B4-BE49-F238E27FC236}">
              <a16:creationId xmlns:a16="http://schemas.microsoft.com/office/drawing/2014/main" id="{F7221367-4856-4DEA-AB85-C83D3856211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50" name="Text Box 4">
          <a:extLst>
            <a:ext uri="{FF2B5EF4-FFF2-40B4-BE49-F238E27FC236}">
              <a16:creationId xmlns:a16="http://schemas.microsoft.com/office/drawing/2014/main" id="{C7B6FA33-C79A-41D9-94FE-45C181B11606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id="{30503988-3367-4483-8360-3B7CF89092D3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52" name="Text Box 4">
          <a:extLst>
            <a:ext uri="{FF2B5EF4-FFF2-40B4-BE49-F238E27FC236}">
              <a16:creationId xmlns:a16="http://schemas.microsoft.com/office/drawing/2014/main" id="{1AB77BF1-9504-4E1D-BF42-717F48D389E5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53" name="Text Box 4">
          <a:extLst>
            <a:ext uri="{FF2B5EF4-FFF2-40B4-BE49-F238E27FC236}">
              <a16:creationId xmlns:a16="http://schemas.microsoft.com/office/drawing/2014/main" id="{FD7BF65C-E9BF-4E0F-829D-912CE4547DB1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54" name="Text Box 4">
          <a:extLst>
            <a:ext uri="{FF2B5EF4-FFF2-40B4-BE49-F238E27FC236}">
              <a16:creationId xmlns:a16="http://schemas.microsoft.com/office/drawing/2014/main" id="{F859E631-51E1-487A-8ECC-C8660348B0AE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55" name="Text Box 4">
          <a:extLst>
            <a:ext uri="{FF2B5EF4-FFF2-40B4-BE49-F238E27FC236}">
              <a16:creationId xmlns:a16="http://schemas.microsoft.com/office/drawing/2014/main" id="{A108057F-6EB0-4E62-A0E8-A4C692430B6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56" name="Text Box 4">
          <a:extLst>
            <a:ext uri="{FF2B5EF4-FFF2-40B4-BE49-F238E27FC236}">
              <a16:creationId xmlns:a16="http://schemas.microsoft.com/office/drawing/2014/main" id="{E270C74E-E06B-4573-8C54-4CB4F0FE71D5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57" name="Text Box 4">
          <a:extLst>
            <a:ext uri="{FF2B5EF4-FFF2-40B4-BE49-F238E27FC236}">
              <a16:creationId xmlns:a16="http://schemas.microsoft.com/office/drawing/2014/main" id="{3F4E8173-C252-48A0-B8D1-1FE0FCAC7F5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58" name="Text Box 4">
          <a:extLst>
            <a:ext uri="{FF2B5EF4-FFF2-40B4-BE49-F238E27FC236}">
              <a16:creationId xmlns:a16="http://schemas.microsoft.com/office/drawing/2014/main" id="{274A0713-94D7-4396-9399-EE8BB9B5F005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59" name="Text Box 4">
          <a:extLst>
            <a:ext uri="{FF2B5EF4-FFF2-40B4-BE49-F238E27FC236}">
              <a16:creationId xmlns:a16="http://schemas.microsoft.com/office/drawing/2014/main" id="{9FFF4DA5-6189-477B-A6B0-7B10B825E585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60" name="Text Box 4">
          <a:extLst>
            <a:ext uri="{FF2B5EF4-FFF2-40B4-BE49-F238E27FC236}">
              <a16:creationId xmlns:a16="http://schemas.microsoft.com/office/drawing/2014/main" id="{3DF601A9-AE0B-420E-B88C-C4FC011DFD38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61" name="Text Box 4">
          <a:extLst>
            <a:ext uri="{FF2B5EF4-FFF2-40B4-BE49-F238E27FC236}">
              <a16:creationId xmlns:a16="http://schemas.microsoft.com/office/drawing/2014/main" id="{9990281A-ABC8-4F37-A57A-632ED27C476E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762" name="Text Box 4">
          <a:extLst>
            <a:ext uri="{FF2B5EF4-FFF2-40B4-BE49-F238E27FC236}">
              <a16:creationId xmlns:a16="http://schemas.microsoft.com/office/drawing/2014/main" id="{5906EE64-A8CC-48C6-9177-1C0DE53CD965}"/>
            </a:ext>
          </a:extLst>
        </xdr:cNvPr>
        <xdr:cNvSpPr txBox="1">
          <a:spLocks noChangeArrowheads="1"/>
        </xdr:cNvSpPr>
      </xdr:nvSpPr>
      <xdr:spPr bwMode="auto">
        <a:xfrm>
          <a:off x="12687300" y="191452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763" name="Text Box 4">
          <a:extLst>
            <a:ext uri="{FF2B5EF4-FFF2-40B4-BE49-F238E27FC236}">
              <a16:creationId xmlns:a16="http://schemas.microsoft.com/office/drawing/2014/main" id="{394D5BE0-2F08-4C6B-894B-C438AF73FCE9}"/>
            </a:ext>
          </a:extLst>
        </xdr:cNvPr>
        <xdr:cNvSpPr txBox="1">
          <a:spLocks noChangeArrowheads="1"/>
        </xdr:cNvSpPr>
      </xdr:nvSpPr>
      <xdr:spPr bwMode="auto">
        <a:xfrm>
          <a:off x="12687300" y="191452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64" name="Text Box 4">
          <a:extLst>
            <a:ext uri="{FF2B5EF4-FFF2-40B4-BE49-F238E27FC236}">
              <a16:creationId xmlns:a16="http://schemas.microsoft.com/office/drawing/2014/main" id="{41656AEE-B6C3-4AC4-8675-DAA85F3F5150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65" name="Text Box 4">
          <a:extLst>
            <a:ext uri="{FF2B5EF4-FFF2-40B4-BE49-F238E27FC236}">
              <a16:creationId xmlns:a16="http://schemas.microsoft.com/office/drawing/2014/main" id="{D3F81F73-7608-4259-8B52-1BC74D8877A3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66" name="Text Box 4">
          <a:extLst>
            <a:ext uri="{FF2B5EF4-FFF2-40B4-BE49-F238E27FC236}">
              <a16:creationId xmlns:a16="http://schemas.microsoft.com/office/drawing/2014/main" id="{A7F66DCF-251B-4BB9-98EC-7D158DD9051F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67" name="Text Box 4">
          <a:extLst>
            <a:ext uri="{FF2B5EF4-FFF2-40B4-BE49-F238E27FC236}">
              <a16:creationId xmlns:a16="http://schemas.microsoft.com/office/drawing/2014/main" id="{6A3C20AB-F07A-4D0D-A2D5-329959A414DE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768" name="Text Box 4">
          <a:extLst>
            <a:ext uri="{FF2B5EF4-FFF2-40B4-BE49-F238E27FC236}">
              <a16:creationId xmlns:a16="http://schemas.microsoft.com/office/drawing/2014/main" id="{9B00DD19-6BB4-41F3-8CBA-B1455A1192DA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769" name="Text Box 4">
          <a:extLst>
            <a:ext uri="{FF2B5EF4-FFF2-40B4-BE49-F238E27FC236}">
              <a16:creationId xmlns:a16="http://schemas.microsoft.com/office/drawing/2014/main" id="{836A0BB3-C642-4B88-9263-49C7C9BD304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770" name="Text Box 4">
          <a:extLst>
            <a:ext uri="{FF2B5EF4-FFF2-40B4-BE49-F238E27FC236}">
              <a16:creationId xmlns:a16="http://schemas.microsoft.com/office/drawing/2014/main" id="{3D7C8E0F-47D5-4459-97B8-3739ECD13C90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771" name="Text Box 4">
          <a:extLst>
            <a:ext uri="{FF2B5EF4-FFF2-40B4-BE49-F238E27FC236}">
              <a16:creationId xmlns:a16="http://schemas.microsoft.com/office/drawing/2014/main" id="{11C79497-08E2-4DD9-BF73-13ADFC7905E5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772" name="Text Box 4">
          <a:extLst>
            <a:ext uri="{FF2B5EF4-FFF2-40B4-BE49-F238E27FC236}">
              <a16:creationId xmlns:a16="http://schemas.microsoft.com/office/drawing/2014/main" id="{D7A5046E-9512-471F-ACE7-6C8922BA3F3F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773" name="Text Box 4">
          <a:extLst>
            <a:ext uri="{FF2B5EF4-FFF2-40B4-BE49-F238E27FC236}">
              <a16:creationId xmlns:a16="http://schemas.microsoft.com/office/drawing/2014/main" id="{48B30661-A8CF-4411-B7D3-138B817D0A8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74" name="Text Box 4">
          <a:extLst>
            <a:ext uri="{FF2B5EF4-FFF2-40B4-BE49-F238E27FC236}">
              <a16:creationId xmlns:a16="http://schemas.microsoft.com/office/drawing/2014/main" id="{C04A8307-77B7-4394-B6F3-E3B287004C2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id="{57472A2B-A280-464F-9D6C-674FCD84EED9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76" name="Text Box 4">
          <a:extLst>
            <a:ext uri="{FF2B5EF4-FFF2-40B4-BE49-F238E27FC236}">
              <a16:creationId xmlns:a16="http://schemas.microsoft.com/office/drawing/2014/main" id="{71832933-0E9C-4FF9-9C1A-B3D338134765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77" name="Text Box 4">
          <a:extLst>
            <a:ext uri="{FF2B5EF4-FFF2-40B4-BE49-F238E27FC236}">
              <a16:creationId xmlns:a16="http://schemas.microsoft.com/office/drawing/2014/main" id="{54A55710-B1C8-42EE-B7D7-604864CD823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78" name="Text Box 4">
          <a:extLst>
            <a:ext uri="{FF2B5EF4-FFF2-40B4-BE49-F238E27FC236}">
              <a16:creationId xmlns:a16="http://schemas.microsoft.com/office/drawing/2014/main" id="{734A2848-2C6D-413E-9F45-ADD11A36B068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79" name="Text Box 4">
          <a:extLst>
            <a:ext uri="{FF2B5EF4-FFF2-40B4-BE49-F238E27FC236}">
              <a16:creationId xmlns:a16="http://schemas.microsoft.com/office/drawing/2014/main" id="{F1ED7C44-2163-45B1-B969-BD9E74D9B4B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80" name="Text Box 4">
          <a:extLst>
            <a:ext uri="{FF2B5EF4-FFF2-40B4-BE49-F238E27FC236}">
              <a16:creationId xmlns:a16="http://schemas.microsoft.com/office/drawing/2014/main" id="{419388D9-02AA-428E-B933-B1FDA5523478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81" name="Text Box 4">
          <a:extLst>
            <a:ext uri="{FF2B5EF4-FFF2-40B4-BE49-F238E27FC236}">
              <a16:creationId xmlns:a16="http://schemas.microsoft.com/office/drawing/2014/main" id="{B1B4FB55-316C-4E65-A6F3-FCD57CC52C1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82" name="Text Box 4">
          <a:extLst>
            <a:ext uri="{FF2B5EF4-FFF2-40B4-BE49-F238E27FC236}">
              <a16:creationId xmlns:a16="http://schemas.microsoft.com/office/drawing/2014/main" id="{78C58E2D-2FD2-4339-B8E3-5A1BBE6C2531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83" name="Text Box 4">
          <a:extLst>
            <a:ext uri="{FF2B5EF4-FFF2-40B4-BE49-F238E27FC236}">
              <a16:creationId xmlns:a16="http://schemas.microsoft.com/office/drawing/2014/main" id="{383A866A-3557-45F1-B402-22740C2FDF1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84" name="Text Box 4">
          <a:extLst>
            <a:ext uri="{FF2B5EF4-FFF2-40B4-BE49-F238E27FC236}">
              <a16:creationId xmlns:a16="http://schemas.microsoft.com/office/drawing/2014/main" id="{D91F9A21-82FF-4864-9535-59830F5F79E5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85" name="Text Box 4">
          <a:extLst>
            <a:ext uri="{FF2B5EF4-FFF2-40B4-BE49-F238E27FC236}">
              <a16:creationId xmlns:a16="http://schemas.microsoft.com/office/drawing/2014/main" id="{473862C4-0304-4E5F-88D9-42CE1D9BCBE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86" name="Text Box 4">
          <a:extLst>
            <a:ext uri="{FF2B5EF4-FFF2-40B4-BE49-F238E27FC236}">
              <a16:creationId xmlns:a16="http://schemas.microsoft.com/office/drawing/2014/main" id="{D9BF63FE-3C6E-4649-8D7D-74D2F3C0EAA3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87" name="Text Box 4">
          <a:extLst>
            <a:ext uri="{FF2B5EF4-FFF2-40B4-BE49-F238E27FC236}">
              <a16:creationId xmlns:a16="http://schemas.microsoft.com/office/drawing/2014/main" id="{90339421-29FA-4CE1-940D-F7421BA3B8F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88" name="Text Box 4">
          <a:extLst>
            <a:ext uri="{FF2B5EF4-FFF2-40B4-BE49-F238E27FC236}">
              <a16:creationId xmlns:a16="http://schemas.microsoft.com/office/drawing/2014/main" id="{1BE722AA-1B79-4850-9E55-0DA6324C5F46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89" name="Text Box 4">
          <a:extLst>
            <a:ext uri="{FF2B5EF4-FFF2-40B4-BE49-F238E27FC236}">
              <a16:creationId xmlns:a16="http://schemas.microsoft.com/office/drawing/2014/main" id="{A94DE52F-2C36-40EC-8226-9DA77198E68A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90" name="Text Box 4">
          <a:extLst>
            <a:ext uri="{FF2B5EF4-FFF2-40B4-BE49-F238E27FC236}">
              <a16:creationId xmlns:a16="http://schemas.microsoft.com/office/drawing/2014/main" id="{8B8FFC4E-C224-49F9-BE59-B5EE3E8B727A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91" name="Text Box 4">
          <a:extLst>
            <a:ext uri="{FF2B5EF4-FFF2-40B4-BE49-F238E27FC236}">
              <a16:creationId xmlns:a16="http://schemas.microsoft.com/office/drawing/2014/main" id="{8D1ED05C-1D9F-4AC2-80A9-EDB198FCA39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92" name="Text Box 4">
          <a:extLst>
            <a:ext uri="{FF2B5EF4-FFF2-40B4-BE49-F238E27FC236}">
              <a16:creationId xmlns:a16="http://schemas.microsoft.com/office/drawing/2014/main" id="{B328CAD1-B2B2-42BD-B305-2470FEBFCE1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93" name="Text Box 4">
          <a:extLst>
            <a:ext uri="{FF2B5EF4-FFF2-40B4-BE49-F238E27FC236}">
              <a16:creationId xmlns:a16="http://schemas.microsoft.com/office/drawing/2014/main" id="{A75A5352-432B-49D0-BBD6-A1B8185E5A9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94" name="Text Box 4">
          <a:extLst>
            <a:ext uri="{FF2B5EF4-FFF2-40B4-BE49-F238E27FC236}">
              <a16:creationId xmlns:a16="http://schemas.microsoft.com/office/drawing/2014/main" id="{2001BF8E-28EA-426A-95CB-C58AAE2962F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795" name="Text Box 4">
          <a:extLst>
            <a:ext uri="{FF2B5EF4-FFF2-40B4-BE49-F238E27FC236}">
              <a16:creationId xmlns:a16="http://schemas.microsoft.com/office/drawing/2014/main" id="{CF057494-F509-482D-90F9-ACE8EFABCD6E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id="{8154F53D-CFCC-47B1-AE0B-145A4714E56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97" name="Text Box 4">
          <a:extLst>
            <a:ext uri="{FF2B5EF4-FFF2-40B4-BE49-F238E27FC236}">
              <a16:creationId xmlns:a16="http://schemas.microsoft.com/office/drawing/2014/main" id="{DBA6017F-3FAF-4E3E-8EB8-95337226CB68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98" name="Text Box 4">
          <a:extLst>
            <a:ext uri="{FF2B5EF4-FFF2-40B4-BE49-F238E27FC236}">
              <a16:creationId xmlns:a16="http://schemas.microsoft.com/office/drawing/2014/main" id="{7D3A9517-3299-41D6-9DEF-C3178E68B74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799" name="Text Box 4">
          <a:extLst>
            <a:ext uri="{FF2B5EF4-FFF2-40B4-BE49-F238E27FC236}">
              <a16:creationId xmlns:a16="http://schemas.microsoft.com/office/drawing/2014/main" id="{2EE35A14-3581-4C49-9ADA-AD21971C54BF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00" name="Text Box 4">
          <a:extLst>
            <a:ext uri="{FF2B5EF4-FFF2-40B4-BE49-F238E27FC236}">
              <a16:creationId xmlns:a16="http://schemas.microsoft.com/office/drawing/2014/main" id="{BE418DB5-4396-4E46-94DA-BEA365C927E9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01" name="Text Box 4">
          <a:extLst>
            <a:ext uri="{FF2B5EF4-FFF2-40B4-BE49-F238E27FC236}">
              <a16:creationId xmlns:a16="http://schemas.microsoft.com/office/drawing/2014/main" id="{1F92123E-BA40-4617-A29C-F88C694105F5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02" name="Text Box 4">
          <a:extLst>
            <a:ext uri="{FF2B5EF4-FFF2-40B4-BE49-F238E27FC236}">
              <a16:creationId xmlns:a16="http://schemas.microsoft.com/office/drawing/2014/main" id="{6C95DF22-5CE7-48CB-8722-17680191D73E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03" name="Text Box 4">
          <a:extLst>
            <a:ext uri="{FF2B5EF4-FFF2-40B4-BE49-F238E27FC236}">
              <a16:creationId xmlns:a16="http://schemas.microsoft.com/office/drawing/2014/main" id="{7D34C7C1-29CC-46B0-BE01-37F964287895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04" name="Text Box 4">
          <a:extLst>
            <a:ext uri="{FF2B5EF4-FFF2-40B4-BE49-F238E27FC236}">
              <a16:creationId xmlns:a16="http://schemas.microsoft.com/office/drawing/2014/main" id="{823BFEFE-924E-4482-B20D-89171BB98D19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05" name="Text Box 4">
          <a:extLst>
            <a:ext uri="{FF2B5EF4-FFF2-40B4-BE49-F238E27FC236}">
              <a16:creationId xmlns:a16="http://schemas.microsoft.com/office/drawing/2014/main" id="{AD7344BC-8A1F-4EB6-B50C-6AD672B606B3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06" name="Text Box 4">
          <a:extLst>
            <a:ext uri="{FF2B5EF4-FFF2-40B4-BE49-F238E27FC236}">
              <a16:creationId xmlns:a16="http://schemas.microsoft.com/office/drawing/2014/main" id="{73B1BB31-E4E7-4983-8544-19ACA131A3C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07" name="Text Box 4">
          <a:extLst>
            <a:ext uri="{FF2B5EF4-FFF2-40B4-BE49-F238E27FC236}">
              <a16:creationId xmlns:a16="http://schemas.microsoft.com/office/drawing/2014/main" id="{9FB49B40-6341-41D1-88E8-B6BDA3C85CCF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08" name="Text Box 4">
          <a:extLst>
            <a:ext uri="{FF2B5EF4-FFF2-40B4-BE49-F238E27FC236}">
              <a16:creationId xmlns:a16="http://schemas.microsoft.com/office/drawing/2014/main" id="{22A81D10-84F4-4DDB-91C9-D96996657F9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09" name="Text Box 4">
          <a:extLst>
            <a:ext uri="{FF2B5EF4-FFF2-40B4-BE49-F238E27FC236}">
              <a16:creationId xmlns:a16="http://schemas.microsoft.com/office/drawing/2014/main" id="{221EBD30-1CBD-40B9-9248-254609E2E2F7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10" name="Text Box 4">
          <a:extLst>
            <a:ext uri="{FF2B5EF4-FFF2-40B4-BE49-F238E27FC236}">
              <a16:creationId xmlns:a16="http://schemas.microsoft.com/office/drawing/2014/main" id="{FCEDA149-5D6B-43F2-B8A7-44D1C607A6AA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11" name="Text Box 4">
          <a:extLst>
            <a:ext uri="{FF2B5EF4-FFF2-40B4-BE49-F238E27FC236}">
              <a16:creationId xmlns:a16="http://schemas.microsoft.com/office/drawing/2014/main" id="{5E8303FA-0661-4842-BED0-4D90886F82EE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12" name="Text Box 4">
          <a:extLst>
            <a:ext uri="{FF2B5EF4-FFF2-40B4-BE49-F238E27FC236}">
              <a16:creationId xmlns:a16="http://schemas.microsoft.com/office/drawing/2014/main" id="{97EE3EDA-4A48-4C96-96F3-17AAC235552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13" name="Text Box 4">
          <a:extLst>
            <a:ext uri="{FF2B5EF4-FFF2-40B4-BE49-F238E27FC236}">
              <a16:creationId xmlns:a16="http://schemas.microsoft.com/office/drawing/2014/main" id="{21B36265-E883-416E-B49E-3CD69B0CF359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814" name="Text Box 4">
          <a:extLst>
            <a:ext uri="{FF2B5EF4-FFF2-40B4-BE49-F238E27FC236}">
              <a16:creationId xmlns:a16="http://schemas.microsoft.com/office/drawing/2014/main" id="{995AA15C-639B-4339-8573-88A9BC12AB18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815" name="Text Box 4">
          <a:extLst>
            <a:ext uri="{FF2B5EF4-FFF2-40B4-BE49-F238E27FC236}">
              <a16:creationId xmlns:a16="http://schemas.microsoft.com/office/drawing/2014/main" id="{5F9C4EF7-DFD8-49BB-8851-0274ECD131B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16" name="Text Box 4">
          <a:extLst>
            <a:ext uri="{FF2B5EF4-FFF2-40B4-BE49-F238E27FC236}">
              <a16:creationId xmlns:a16="http://schemas.microsoft.com/office/drawing/2014/main" id="{807F0659-AA7E-4028-8E26-8058FCB7FFC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17" name="Text Box 4">
          <a:extLst>
            <a:ext uri="{FF2B5EF4-FFF2-40B4-BE49-F238E27FC236}">
              <a16:creationId xmlns:a16="http://schemas.microsoft.com/office/drawing/2014/main" id="{83AE8005-8609-4A52-80EA-BDA77B63567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18" name="Text Box 4">
          <a:extLst>
            <a:ext uri="{FF2B5EF4-FFF2-40B4-BE49-F238E27FC236}">
              <a16:creationId xmlns:a16="http://schemas.microsoft.com/office/drawing/2014/main" id="{1276D2DD-655E-47FE-ADE8-0B6B9EA89241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19" name="Text Box 4">
          <a:extLst>
            <a:ext uri="{FF2B5EF4-FFF2-40B4-BE49-F238E27FC236}">
              <a16:creationId xmlns:a16="http://schemas.microsoft.com/office/drawing/2014/main" id="{96115B35-5C09-4733-BD05-A755F9D05F2A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20" name="Text Box 4">
          <a:extLst>
            <a:ext uri="{FF2B5EF4-FFF2-40B4-BE49-F238E27FC236}">
              <a16:creationId xmlns:a16="http://schemas.microsoft.com/office/drawing/2014/main" id="{FAC26E1B-FCEB-4E01-AD5E-045503D20F8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21" name="Text Box 4">
          <a:extLst>
            <a:ext uri="{FF2B5EF4-FFF2-40B4-BE49-F238E27FC236}">
              <a16:creationId xmlns:a16="http://schemas.microsoft.com/office/drawing/2014/main" id="{DC2A2D5A-9F65-490B-A7C0-E1A789FCEAE7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22" name="Text Box 4">
          <a:extLst>
            <a:ext uri="{FF2B5EF4-FFF2-40B4-BE49-F238E27FC236}">
              <a16:creationId xmlns:a16="http://schemas.microsoft.com/office/drawing/2014/main" id="{AB37B710-406E-4787-B28E-829FFB45CCC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23" name="Text Box 4">
          <a:extLst>
            <a:ext uri="{FF2B5EF4-FFF2-40B4-BE49-F238E27FC236}">
              <a16:creationId xmlns:a16="http://schemas.microsoft.com/office/drawing/2014/main" id="{78177FD4-B711-4AC9-AA5C-6C06D01DF37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24" name="Text Box 4">
          <a:extLst>
            <a:ext uri="{FF2B5EF4-FFF2-40B4-BE49-F238E27FC236}">
              <a16:creationId xmlns:a16="http://schemas.microsoft.com/office/drawing/2014/main" id="{3B49AD99-0F43-48BC-AB7A-4CACBA1982EE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25" name="Text Box 4">
          <a:extLst>
            <a:ext uri="{FF2B5EF4-FFF2-40B4-BE49-F238E27FC236}">
              <a16:creationId xmlns:a16="http://schemas.microsoft.com/office/drawing/2014/main" id="{48E02141-750D-43A4-B294-B46777B02896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26" name="Text Box 4">
          <a:extLst>
            <a:ext uri="{FF2B5EF4-FFF2-40B4-BE49-F238E27FC236}">
              <a16:creationId xmlns:a16="http://schemas.microsoft.com/office/drawing/2014/main" id="{B144A4D7-F94D-4702-96AB-9B996AD914D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27" name="Text Box 4">
          <a:extLst>
            <a:ext uri="{FF2B5EF4-FFF2-40B4-BE49-F238E27FC236}">
              <a16:creationId xmlns:a16="http://schemas.microsoft.com/office/drawing/2014/main" id="{2F982435-898E-4E4F-BCDC-18D5085BCFA1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28" name="Text Box 4">
          <a:extLst>
            <a:ext uri="{FF2B5EF4-FFF2-40B4-BE49-F238E27FC236}">
              <a16:creationId xmlns:a16="http://schemas.microsoft.com/office/drawing/2014/main" id="{7EE6DE63-C659-435F-95DA-23B852B6E03F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29" name="Text Box 4">
          <a:extLst>
            <a:ext uri="{FF2B5EF4-FFF2-40B4-BE49-F238E27FC236}">
              <a16:creationId xmlns:a16="http://schemas.microsoft.com/office/drawing/2014/main" id="{4B7C1A5D-713A-431A-90B0-A84D1960F15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30" name="Text Box 4">
          <a:extLst>
            <a:ext uri="{FF2B5EF4-FFF2-40B4-BE49-F238E27FC236}">
              <a16:creationId xmlns:a16="http://schemas.microsoft.com/office/drawing/2014/main" id="{6FC13FF5-909B-4D2A-8493-54382E357277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id="{69530624-BC9E-4A2B-8387-7DD6A332582C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32" name="Text Box 4">
          <a:extLst>
            <a:ext uri="{FF2B5EF4-FFF2-40B4-BE49-F238E27FC236}">
              <a16:creationId xmlns:a16="http://schemas.microsoft.com/office/drawing/2014/main" id="{B946EB1B-38E0-4917-9B5A-6030E456892F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33" name="Text Box 4">
          <a:extLst>
            <a:ext uri="{FF2B5EF4-FFF2-40B4-BE49-F238E27FC236}">
              <a16:creationId xmlns:a16="http://schemas.microsoft.com/office/drawing/2014/main" id="{BE22E66E-F73B-4CC1-865F-1B02FC316401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834" name="Text Box 4">
          <a:extLst>
            <a:ext uri="{FF2B5EF4-FFF2-40B4-BE49-F238E27FC236}">
              <a16:creationId xmlns:a16="http://schemas.microsoft.com/office/drawing/2014/main" id="{83263C04-2C7F-4F05-9BDD-FC122BADD477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28575" cy="225425"/>
    <xdr:sp macro="" textlink="">
      <xdr:nvSpPr>
        <xdr:cNvPr id="835" name="Text Box 4">
          <a:extLst>
            <a:ext uri="{FF2B5EF4-FFF2-40B4-BE49-F238E27FC236}">
              <a16:creationId xmlns:a16="http://schemas.microsoft.com/office/drawing/2014/main" id="{6C865791-D61B-4A4A-B729-399310490537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36" name="Text Box 4">
          <a:extLst>
            <a:ext uri="{FF2B5EF4-FFF2-40B4-BE49-F238E27FC236}">
              <a16:creationId xmlns:a16="http://schemas.microsoft.com/office/drawing/2014/main" id="{7C9D2AC0-30B8-4D40-BDBE-06BCA3B7564F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37" name="Text Box 4">
          <a:extLst>
            <a:ext uri="{FF2B5EF4-FFF2-40B4-BE49-F238E27FC236}">
              <a16:creationId xmlns:a16="http://schemas.microsoft.com/office/drawing/2014/main" id="{FB7DDE90-5327-4EDC-8B99-48196929E9D1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38" name="Text Box 4">
          <a:extLst>
            <a:ext uri="{FF2B5EF4-FFF2-40B4-BE49-F238E27FC236}">
              <a16:creationId xmlns:a16="http://schemas.microsoft.com/office/drawing/2014/main" id="{D72A8375-E427-4AE8-A9B9-75A7DFCEFC2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39" name="Text Box 4">
          <a:extLst>
            <a:ext uri="{FF2B5EF4-FFF2-40B4-BE49-F238E27FC236}">
              <a16:creationId xmlns:a16="http://schemas.microsoft.com/office/drawing/2014/main" id="{885EB6C1-8583-40E3-BAFC-665C59ECD3C8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40" name="Text Box 4">
          <a:extLst>
            <a:ext uri="{FF2B5EF4-FFF2-40B4-BE49-F238E27FC236}">
              <a16:creationId xmlns:a16="http://schemas.microsoft.com/office/drawing/2014/main" id="{C95DD468-2E5A-44CE-9CD7-2C1AE540E27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41" name="Text Box 4">
          <a:extLst>
            <a:ext uri="{FF2B5EF4-FFF2-40B4-BE49-F238E27FC236}">
              <a16:creationId xmlns:a16="http://schemas.microsoft.com/office/drawing/2014/main" id="{42F75744-08E6-4AEA-A186-FCE0061FCD45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42" name="Text Box 4">
          <a:extLst>
            <a:ext uri="{FF2B5EF4-FFF2-40B4-BE49-F238E27FC236}">
              <a16:creationId xmlns:a16="http://schemas.microsoft.com/office/drawing/2014/main" id="{5B138665-470E-4467-9657-7BFEF1D323F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43" name="Text Box 4">
          <a:extLst>
            <a:ext uri="{FF2B5EF4-FFF2-40B4-BE49-F238E27FC236}">
              <a16:creationId xmlns:a16="http://schemas.microsoft.com/office/drawing/2014/main" id="{CE021066-5D22-4F50-ACFE-0F0A86BADE4F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44" name="Text Box 4">
          <a:extLst>
            <a:ext uri="{FF2B5EF4-FFF2-40B4-BE49-F238E27FC236}">
              <a16:creationId xmlns:a16="http://schemas.microsoft.com/office/drawing/2014/main" id="{F326151A-B4BA-4527-AAEA-EF8D040F9D56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45" name="Text Box 4">
          <a:extLst>
            <a:ext uri="{FF2B5EF4-FFF2-40B4-BE49-F238E27FC236}">
              <a16:creationId xmlns:a16="http://schemas.microsoft.com/office/drawing/2014/main" id="{B0834672-C358-4A89-9D14-AE52D877F38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46" name="Text Box 4">
          <a:extLst>
            <a:ext uri="{FF2B5EF4-FFF2-40B4-BE49-F238E27FC236}">
              <a16:creationId xmlns:a16="http://schemas.microsoft.com/office/drawing/2014/main" id="{F5BB06D4-B29A-4FB6-A08D-61D73A6E418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47" name="Text Box 4">
          <a:extLst>
            <a:ext uri="{FF2B5EF4-FFF2-40B4-BE49-F238E27FC236}">
              <a16:creationId xmlns:a16="http://schemas.microsoft.com/office/drawing/2014/main" id="{C8B9A142-9DB4-4A8B-AA7F-CB163233336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48" name="Text Box 4">
          <a:extLst>
            <a:ext uri="{FF2B5EF4-FFF2-40B4-BE49-F238E27FC236}">
              <a16:creationId xmlns:a16="http://schemas.microsoft.com/office/drawing/2014/main" id="{3921A0A6-A5BF-4C08-95F2-41E699D395B6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49" name="Text Box 4">
          <a:extLst>
            <a:ext uri="{FF2B5EF4-FFF2-40B4-BE49-F238E27FC236}">
              <a16:creationId xmlns:a16="http://schemas.microsoft.com/office/drawing/2014/main" id="{5D3CB3A3-85FE-466D-96CB-B6E18C3B4AD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50" name="Text Box 4">
          <a:extLst>
            <a:ext uri="{FF2B5EF4-FFF2-40B4-BE49-F238E27FC236}">
              <a16:creationId xmlns:a16="http://schemas.microsoft.com/office/drawing/2014/main" id="{49BAB313-930A-4D8C-90FF-A3F6FD76E6C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25425"/>
    <xdr:sp macro="" textlink="">
      <xdr:nvSpPr>
        <xdr:cNvPr id="851" name="Text Box 4">
          <a:extLst>
            <a:ext uri="{FF2B5EF4-FFF2-40B4-BE49-F238E27FC236}">
              <a16:creationId xmlns:a16="http://schemas.microsoft.com/office/drawing/2014/main" id="{DFF8182F-92D9-4F30-8902-DA6081714B2D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52" name="Text Box 4">
          <a:extLst>
            <a:ext uri="{FF2B5EF4-FFF2-40B4-BE49-F238E27FC236}">
              <a16:creationId xmlns:a16="http://schemas.microsoft.com/office/drawing/2014/main" id="{A068E5D3-A653-4376-8E8A-98F79DA5A8F4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53" name="Text Box 4">
          <a:extLst>
            <a:ext uri="{FF2B5EF4-FFF2-40B4-BE49-F238E27FC236}">
              <a16:creationId xmlns:a16="http://schemas.microsoft.com/office/drawing/2014/main" id="{E9487CC2-F613-4546-B539-AD0DFDF7521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54" name="Text Box 4">
          <a:extLst>
            <a:ext uri="{FF2B5EF4-FFF2-40B4-BE49-F238E27FC236}">
              <a16:creationId xmlns:a16="http://schemas.microsoft.com/office/drawing/2014/main" id="{4DE443E9-E253-4C3D-85A4-85EA396C4FDB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60</xdr:row>
      <xdr:rowOff>0</xdr:rowOff>
    </xdr:from>
    <xdr:ext cx="9525" cy="254000"/>
    <xdr:sp macro="" textlink="">
      <xdr:nvSpPr>
        <xdr:cNvPr id="855" name="Text Box 4">
          <a:extLst>
            <a:ext uri="{FF2B5EF4-FFF2-40B4-BE49-F238E27FC236}">
              <a16:creationId xmlns:a16="http://schemas.microsoft.com/office/drawing/2014/main" id="{7B2E829A-E5E2-4C74-9F89-B87993B365B2}"/>
            </a:ext>
          </a:extLst>
        </xdr:cNvPr>
        <xdr:cNvSpPr txBox="1">
          <a:spLocks noChangeArrowheads="1"/>
        </xdr:cNvSpPr>
      </xdr:nvSpPr>
      <xdr:spPr bwMode="auto">
        <a:xfrm>
          <a:off x="11858625" y="295275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856" name="Text Box 4">
          <a:extLst>
            <a:ext uri="{FF2B5EF4-FFF2-40B4-BE49-F238E27FC236}">
              <a16:creationId xmlns:a16="http://schemas.microsoft.com/office/drawing/2014/main" id="{9FC63EB1-A32D-43B0-9F79-AB5AB4E55128}"/>
            </a:ext>
          </a:extLst>
        </xdr:cNvPr>
        <xdr:cNvSpPr txBox="1">
          <a:spLocks noChangeArrowheads="1"/>
        </xdr:cNvSpPr>
      </xdr:nvSpPr>
      <xdr:spPr bwMode="auto">
        <a:xfrm>
          <a:off x="12687300" y="191452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857" name="Text Box 4">
          <a:extLst>
            <a:ext uri="{FF2B5EF4-FFF2-40B4-BE49-F238E27FC236}">
              <a16:creationId xmlns:a16="http://schemas.microsoft.com/office/drawing/2014/main" id="{0422009A-01E4-4C02-8F17-1762F9E5B1E6}"/>
            </a:ext>
          </a:extLst>
        </xdr:cNvPr>
        <xdr:cNvSpPr txBox="1">
          <a:spLocks noChangeArrowheads="1"/>
        </xdr:cNvSpPr>
      </xdr:nvSpPr>
      <xdr:spPr bwMode="auto">
        <a:xfrm>
          <a:off x="12687300" y="191452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858" name="Text Box 4">
          <a:extLst>
            <a:ext uri="{FF2B5EF4-FFF2-40B4-BE49-F238E27FC236}">
              <a16:creationId xmlns:a16="http://schemas.microsoft.com/office/drawing/2014/main" id="{02C5B47C-A560-4C94-ABA4-410EDD705AA8}"/>
            </a:ext>
          </a:extLst>
        </xdr:cNvPr>
        <xdr:cNvSpPr txBox="1">
          <a:spLocks noChangeArrowheads="1"/>
        </xdr:cNvSpPr>
      </xdr:nvSpPr>
      <xdr:spPr bwMode="auto">
        <a:xfrm>
          <a:off x="12687300" y="191452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id="{60DE4C94-CC80-483D-A78C-7020E0D0C189}"/>
            </a:ext>
          </a:extLst>
        </xdr:cNvPr>
        <xdr:cNvSpPr txBox="1">
          <a:spLocks noChangeArrowheads="1"/>
        </xdr:cNvSpPr>
      </xdr:nvSpPr>
      <xdr:spPr bwMode="auto">
        <a:xfrm>
          <a:off x="12687300" y="191452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860" name="Text Box 4">
          <a:extLst>
            <a:ext uri="{FF2B5EF4-FFF2-40B4-BE49-F238E27FC236}">
              <a16:creationId xmlns:a16="http://schemas.microsoft.com/office/drawing/2014/main" id="{2363B331-BE82-4ECC-A13A-4B6D69875329}"/>
            </a:ext>
          </a:extLst>
        </xdr:cNvPr>
        <xdr:cNvSpPr txBox="1">
          <a:spLocks noChangeArrowheads="1"/>
        </xdr:cNvSpPr>
      </xdr:nvSpPr>
      <xdr:spPr bwMode="auto">
        <a:xfrm>
          <a:off x="12687300" y="191452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861" name="Text Box 4">
          <a:extLst>
            <a:ext uri="{FF2B5EF4-FFF2-40B4-BE49-F238E27FC236}">
              <a16:creationId xmlns:a16="http://schemas.microsoft.com/office/drawing/2014/main" id="{C95DA55E-CB7C-453D-8FE0-3651C030B5CC}"/>
            </a:ext>
          </a:extLst>
        </xdr:cNvPr>
        <xdr:cNvSpPr txBox="1">
          <a:spLocks noChangeArrowheads="1"/>
        </xdr:cNvSpPr>
      </xdr:nvSpPr>
      <xdr:spPr bwMode="auto">
        <a:xfrm>
          <a:off x="12687300" y="191452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0825"/>
    <xdr:sp macro="" textlink="">
      <xdr:nvSpPr>
        <xdr:cNvPr id="862" name="Text Box 4">
          <a:extLst>
            <a:ext uri="{FF2B5EF4-FFF2-40B4-BE49-F238E27FC236}">
              <a16:creationId xmlns:a16="http://schemas.microsoft.com/office/drawing/2014/main" id="{2545DBCE-D0D8-4607-9873-4BA065853FBF}"/>
            </a:ext>
          </a:extLst>
        </xdr:cNvPr>
        <xdr:cNvSpPr txBox="1">
          <a:spLocks noChangeArrowheads="1"/>
        </xdr:cNvSpPr>
      </xdr:nvSpPr>
      <xdr:spPr bwMode="auto">
        <a:xfrm>
          <a:off x="12687300" y="3295650"/>
          <a:ext cx="9525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19</xdr:col>
      <xdr:colOff>828675</xdr:colOff>
      <xdr:row>21</xdr:row>
      <xdr:rowOff>0</xdr:rowOff>
    </xdr:from>
    <xdr:to>
      <xdr:col>19</xdr:col>
      <xdr:colOff>838200</xdr:colOff>
      <xdr:row>22</xdr:row>
      <xdr:rowOff>63992</xdr:rowOff>
    </xdr:to>
    <xdr:sp macro="" textlink="">
      <xdr:nvSpPr>
        <xdr:cNvPr id="863" name="Text Box 4">
          <a:extLst>
            <a:ext uri="{FF2B5EF4-FFF2-40B4-BE49-F238E27FC236}">
              <a16:creationId xmlns:a16="http://schemas.microsoft.com/office/drawing/2014/main" id="{3679A229-9976-425B-B4C4-D8CAFC576027}"/>
            </a:ext>
          </a:extLst>
        </xdr:cNvPr>
        <xdr:cNvSpPr txBox="1">
          <a:spLocks noChangeArrowheads="1"/>
        </xdr:cNvSpPr>
      </xdr:nvSpPr>
      <xdr:spPr bwMode="auto">
        <a:xfrm>
          <a:off x="12687300" y="294322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64" name="Text Box 4">
          <a:extLst>
            <a:ext uri="{FF2B5EF4-FFF2-40B4-BE49-F238E27FC236}">
              <a16:creationId xmlns:a16="http://schemas.microsoft.com/office/drawing/2014/main" id="{BAF71B18-AC75-4B7F-9AF2-E61ADEA0326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65" name="Text Box 4">
          <a:extLst>
            <a:ext uri="{FF2B5EF4-FFF2-40B4-BE49-F238E27FC236}">
              <a16:creationId xmlns:a16="http://schemas.microsoft.com/office/drawing/2014/main" id="{56C81A1E-59A3-4529-ABB0-146ABC4B3AE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66" name="Text Box 4">
          <a:extLst>
            <a:ext uri="{FF2B5EF4-FFF2-40B4-BE49-F238E27FC236}">
              <a16:creationId xmlns:a16="http://schemas.microsoft.com/office/drawing/2014/main" id="{1A1A7383-4C50-488F-B742-8F1947C80CC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67" name="Text Box 4">
          <a:extLst>
            <a:ext uri="{FF2B5EF4-FFF2-40B4-BE49-F238E27FC236}">
              <a16:creationId xmlns:a16="http://schemas.microsoft.com/office/drawing/2014/main" id="{1AA58EC8-2702-43BD-96F2-2AB805B9282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868" name="Text Box 4">
          <a:extLst>
            <a:ext uri="{FF2B5EF4-FFF2-40B4-BE49-F238E27FC236}">
              <a16:creationId xmlns:a16="http://schemas.microsoft.com/office/drawing/2014/main" id="{2D323B76-9668-4DA6-93F2-38DB7F1508F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869" name="Text Box 4">
          <a:extLst>
            <a:ext uri="{FF2B5EF4-FFF2-40B4-BE49-F238E27FC236}">
              <a16:creationId xmlns:a16="http://schemas.microsoft.com/office/drawing/2014/main" id="{9D6C050F-3000-4C91-8E69-646D7ADEE2F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870" name="Text Box 4">
          <a:extLst>
            <a:ext uri="{FF2B5EF4-FFF2-40B4-BE49-F238E27FC236}">
              <a16:creationId xmlns:a16="http://schemas.microsoft.com/office/drawing/2014/main" id="{F5C4E55B-4EA4-463B-8403-D63ED5F22F8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871" name="Text Box 4">
          <a:extLst>
            <a:ext uri="{FF2B5EF4-FFF2-40B4-BE49-F238E27FC236}">
              <a16:creationId xmlns:a16="http://schemas.microsoft.com/office/drawing/2014/main" id="{38C8E76E-9999-4288-AD0D-A69FB35CE34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872" name="Text Box 4">
          <a:extLst>
            <a:ext uri="{FF2B5EF4-FFF2-40B4-BE49-F238E27FC236}">
              <a16:creationId xmlns:a16="http://schemas.microsoft.com/office/drawing/2014/main" id="{D2D9884F-36C7-4143-9B16-320F1BD5FCE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873" name="Text Box 4">
          <a:extLst>
            <a:ext uri="{FF2B5EF4-FFF2-40B4-BE49-F238E27FC236}">
              <a16:creationId xmlns:a16="http://schemas.microsoft.com/office/drawing/2014/main" id="{F1AD199B-D716-43F2-94AC-CC30C68C95E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74" name="Text Box 4">
          <a:extLst>
            <a:ext uri="{FF2B5EF4-FFF2-40B4-BE49-F238E27FC236}">
              <a16:creationId xmlns:a16="http://schemas.microsoft.com/office/drawing/2014/main" id="{EE4D6513-4EC6-499B-871F-496DF29225F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75" name="Text Box 4">
          <a:extLst>
            <a:ext uri="{FF2B5EF4-FFF2-40B4-BE49-F238E27FC236}">
              <a16:creationId xmlns:a16="http://schemas.microsoft.com/office/drawing/2014/main" id="{CD846A9D-3C40-468A-A6FF-67FA1B43DE0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76" name="Text Box 4">
          <a:extLst>
            <a:ext uri="{FF2B5EF4-FFF2-40B4-BE49-F238E27FC236}">
              <a16:creationId xmlns:a16="http://schemas.microsoft.com/office/drawing/2014/main" id="{AE2F1C2B-755E-431D-B8F8-8CBD33DE95A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77" name="Text Box 4">
          <a:extLst>
            <a:ext uri="{FF2B5EF4-FFF2-40B4-BE49-F238E27FC236}">
              <a16:creationId xmlns:a16="http://schemas.microsoft.com/office/drawing/2014/main" id="{0679B0C9-0148-4AA5-BCA3-3E78216D7CD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878" name="Text Box 4">
          <a:extLst>
            <a:ext uri="{FF2B5EF4-FFF2-40B4-BE49-F238E27FC236}">
              <a16:creationId xmlns:a16="http://schemas.microsoft.com/office/drawing/2014/main" id="{AA86CE3B-EDAC-4D26-940A-35D7C120F29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879" name="Text Box 4">
          <a:extLst>
            <a:ext uri="{FF2B5EF4-FFF2-40B4-BE49-F238E27FC236}">
              <a16:creationId xmlns:a16="http://schemas.microsoft.com/office/drawing/2014/main" id="{8F751248-3889-4927-AC8B-32DC189CB53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880" name="Text Box 4">
          <a:extLst>
            <a:ext uri="{FF2B5EF4-FFF2-40B4-BE49-F238E27FC236}">
              <a16:creationId xmlns:a16="http://schemas.microsoft.com/office/drawing/2014/main" id="{404218C0-EFB3-45C2-8247-76308E904F1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881" name="Text Box 4">
          <a:extLst>
            <a:ext uri="{FF2B5EF4-FFF2-40B4-BE49-F238E27FC236}">
              <a16:creationId xmlns:a16="http://schemas.microsoft.com/office/drawing/2014/main" id="{BFDAA5AD-2DA0-4CA5-8A9E-2827978B6E4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82" name="Text Box 4">
          <a:extLst>
            <a:ext uri="{FF2B5EF4-FFF2-40B4-BE49-F238E27FC236}">
              <a16:creationId xmlns:a16="http://schemas.microsoft.com/office/drawing/2014/main" id="{D40FD7B5-DA72-4AD6-AC4F-41D4E5861C3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83" name="Text Box 4">
          <a:extLst>
            <a:ext uri="{FF2B5EF4-FFF2-40B4-BE49-F238E27FC236}">
              <a16:creationId xmlns:a16="http://schemas.microsoft.com/office/drawing/2014/main" id="{2F423E48-61DE-431D-A47D-EE75BE82699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84" name="Text Box 4">
          <a:extLst>
            <a:ext uri="{FF2B5EF4-FFF2-40B4-BE49-F238E27FC236}">
              <a16:creationId xmlns:a16="http://schemas.microsoft.com/office/drawing/2014/main" id="{39D1CA18-0C36-4360-A1FC-659769C9E8A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85" name="Text Box 4">
          <a:extLst>
            <a:ext uri="{FF2B5EF4-FFF2-40B4-BE49-F238E27FC236}">
              <a16:creationId xmlns:a16="http://schemas.microsoft.com/office/drawing/2014/main" id="{C1CC08EF-B0D9-4636-866D-B96125FB764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886" name="Text Box 4">
          <a:extLst>
            <a:ext uri="{FF2B5EF4-FFF2-40B4-BE49-F238E27FC236}">
              <a16:creationId xmlns:a16="http://schemas.microsoft.com/office/drawing/2014/main" id="{A36F1878-68BC-44DE-A6AB-E6E31E832FC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id="{D8269CE6-D8A7-484E-92E5-E9219CFC281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888" name="Text Box 4">
          <a:extLst>
            <a:ext uri="{FF2B5EF4-FFF2-40B4-BE49-F238E27FC236}">
              <a16:creationId xmlns:a16="http://schemas.microsoft.com/office/drawing/2014/main" id="{41108993-B96C-48F3-90FA-4C6BB54390A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889" name="Text Box 4">
          <a:extLst>
            <a:ext uri="{FF2B5EF4-FFF2-40B4-BE49-F238E27FC236}">
              <a16:creationId xmlns:a16="http://schemas.microsoft.com/office/drawing/2014/main" id="{BB441C09-A5F7-45D9-9EEC-53AD3189BE4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90" name="Text Box 4">
          <a:extLst>
            <a:ext uri="{FF2B5EF4-FFF2-40B4-BE49-F238E27FC236}">
              <a16:creationId xmlns:a16="http://schemas.microsoft.com/office/drawing/2014/main" id="{DD4B215B-8A99-4CEC-B02E-790D41836D8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91" name="Text Box 4">
          <a:extLst>
            <a:ext uri="{FF2B5EF4-FFF2-40B4-BE49-F238E27FC236}">
              <a16:creationId xmlns:a16="http://schemas.microsoft.com/office/drawing/2014/main" id="{F9CEB96E-9DBD-44D7-9E80-A2D3F1FFD70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92" name="Text Box 4">
          <a:extLst>
            <a:ext uri="{FF2B5EF4-FFF2-40B4-BE49-F238E27FC236}">
              <a16:creationId xmlns:a16="http://schemas.microsoft.com/office/drawing/2014/main" id="{EC76BFC6-99E0-4F16-A674-42114F1C4A0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93" name="Text Box 4">
          <a:extLst>
            <a:ext uri="{FF2B5EF4-FFF2-40B4-BE49-F238E27FC236}">
              <a16:creationId xmlns:a16="http://schemas.microsoft.com/office/drawing/2014/main" id="{C75781A4-B3A1-4E91-86C6-CA25BA909E0B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894" name="Text Box 4">
          <a:extLst>
            <a:ext uri="{FF2B5EF4-FFF2-40B4-BE49-F238E27FC236}">
              <a16:creationId xmlns:a16="http://schemas.microsoft.com/office/drawing/2014/main" id="{BD00119C-6857-4A45-A9F3-E0A4866C65B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895" name="Text Box 4">
          <a:extLst>
            <a:ext uri="{FF2B5EF4-FFF2-40B4-BE49-F238E27FC236}">
              <a16:creationId xmlns:a16="http://schemas.microsoft.com/office/drawing/2014/main" id="{081B6A3D-1DB3-46AA-A183-12340E3A59B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96" name="Text Box 4">
          <a:extLst>
            <a:ext uri="{FF2B5EF4-FFF2-40B4-BE49-F238E27FC236}">
              <a16:creationId xmlns:a16="http://schemas.microsoft.com/office/drawing/2014/main" id="{F120E0AD-1A9A-4A7E-A873-D706C54513C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97" name="Text Box 4">
          <a:extLst>
            <a:ext uri="{FF2B5EF4-FFF2-40B4-BE49-F238E27FC236}">
              <a16:creationId xmlns:a16="http://schemas.microsoft.com/office/drawing/2014/main" id="{C26C3964-83F9-438A-89EE-3CA8953E7CA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98" name="Text Box 4">
          <a:extLst>
            <a:ext uri="{FF2B5EF4-FFF2-40B4-BE49-F238E27FC236}">
              <a16:creationId xmlns:a16="http://schemas.microsoft.com/office/drawing/2014/main" id="{8F6C91B2-9622-4008-838D-FFA4247B8F79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899" name="Text Box 4">
          <a:extLst>
            <a:ext uri="{FF2B5EF4-FFF2-40B4-BE49-F238E27FC236}">
              <a16:creationId xmlns:a16="http://schemas.microsoft.com/office/drawing/2014/main" id="{F1131A46-350A-44CF-AEAD-9ECC30F0B57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00" name="Text Box 4">
          <a:extLst>
            <a:ext uri="{FF2B5EF4-FFF2-40B4-BE49-F238E27FC236}">
              <a16:creationId xmlns:a16="http://schemas.microsoft.com/office/drawing/2014/main" id="{94712AA5-587E-485F-81AB-1E9954F87D7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01" name="Text Box 4">
          <a:extLst>
            <a:ext uri="{FF2B5EF4-FFF2-40B4-BE49-F238E27FC236}">
              <a16:creationId xmlns:a16="http://schemas.microsoft.com/office/drawing/2014/main" id="{1CED7B49-BFDC-4BF6-A65A-5BC2D62429C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02" name="Text Box 4">
          <a:extLst>
            <a:ext uri="{FF2B5EF4-FFF2-40B4-BE49-F238E27FC236}">
              <a16:creationId xmlns:a16="http://schemas.microsoft.com/office/drawing/2014/main" id="{4FBF20A1-19AE-4F0C-B0BF-BDEC8DC805C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03" name="Text Box 4">
          <a:extLst>
            <a:ext uri="{FF2B5EF4-FFF2-40B4-BE49-F238E27FC236}">
              <a16:creationId xmlns:a16="http://schemas.microsoft.com/office/drawing/2014/main" id="{339D7ACD-E2A3-4B0E-AEA0-4426785EE9A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04" name="Text Box 4">
          <a:extLst>
            <a:ext uri="{FF2B5EF4-FFF2-40B4-BE49-F238E27FC236}">
              <a16:creationId xmlns:a16="http://schemas.microsoft.com/office/drawing/2014/main" id="{16E69054-C03B-4A24-A176-0B9F282BB0C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05" name="Text Box 4">
          <a:extLst>
            <a:ext uri="{FF2B5EF4-FFF2-40B4-BE49-F238E27FC236}">
              <a16:creationId xmlns:a16="http://schemas.microsoft.com/office/drawing/2014/main" id="{853E7F42-4C11-4AFC-A107-0F1F1342812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06" name="Text Box 4">
          <a:extLst>
            <a:ext uri="{FF2B5EF4-FFF2-40B4-BE49-F238E27FC236}">
              <a16:creationId xmlns:a16="http://schemas.microsoft.com/office/drawing/2014/main" id="{A4E5AA7E-C96F-477A-A296-333F28E73E4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07" name="Text Box 4">
          <a:extLst>
            <a:ext uri="{FF2B5EF4-FFF2-40B4-BE49-F238E27FC236}">
              <a16:creationId xmlns:a16="http://schemas.microsoft.com/office/drawing/2014/main" id="{201144DB-98FB-4797-81E2-0F73075417B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08" name="Text Box 4">
          <a:extLst>
            <a:ext uri="{FF2B5EF4-FFF2-40B4-BE49-F238E27FC236}">
              <a16:creationId xmlns:a16="http://schemas.microsoft.com/office/drawing/2014/main" id="{F4FB7190-7B1E-430B-BFEC-8569152DD6B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09" name="Text Box 4">
          <a:extLst>
            <a:ext uri="{FF2B5EF4-FFF2-40B4-BE49-F238E27FC236}">
              <a16:creationId xmlns:a16="http://schemas.microsoft.com/office/drawing/2014/main" id="{2911DBD3-C51D-421B-9C03-439BEA815F7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10" name="Text Box 4">
          <a:extLst>
            <a:ext uri="{FF2B5EF4-FFF2-40B4-BE49-F238E27FC236}">
              <a16:creationId xmlns:a16="http://schemas.microsoft.com/office/drawing/2014/main" id="{F6792F12-161B-4FD5-848A-65E06410006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11" name="Text Box 4">
          <a:extLst>
            <a:ext uri="{FF2B5EF4-FFF2-40B4-BE49-F238E27FC236}">
              <a16:creationId xmlns:a16="http://schemas.microsoft.com/office/drawing/2014/main" id="{C940C1B0-8C4B-46B5-9CB7-10BD5DD9A729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12" name="Text Box 4">
          <a:extLst>
            <a:ext uri="{FF2B5EF4-FFF2-40B4-BE49-F238E27FC236}">
              <a16:creationId xmlns:a16="http://schemas.microsoft.com/office/drawing/2014/main" id="{111E2A21-831F-4002-A100-A5E2920D666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13" name="Text Box 4">
          <a:extLst>
            <a:ext uri="{FF2B5EF4-FFF2-40B4-BE49-F238E27FC236}">
              <a16:creationId xmlns:a16="http://schemas.microsoft.com/office/drawing/2014/main" id="{071BC12F-C93B-45A3-8FFD-441A56BD86F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914" name="Text Box 4">
          <a:extLst>
            <a:ext uri="{FF2B5EF4-FFF2-40B4-BE49-F238E27FC236}">
              <a16:creationId xmlns:a16="http://schemas.microsoft.com/office/drawing/2014/main" id="{D679C748-E304-472D-B790-4B209843A4B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915" name="Text Box 4">
          <a:extLst>
            <a:ext uri="{FF2B5EF4-FFF2-40B4-BE49-F238E27FC236}">
              <a16:creationId xmlns:a16="http://schemas.microsoft.com/office/drawing/2014/main" id="{6FFCABC9-78C6-44CA-835B-C7BE05B0B92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16" name="Text Box 4">
          <a:extLst>
            <a:ext uri="{FF2B5EF4-FFF2-40B4-BE49-F238E27FC236}">
              <a16:creationId xmlns:a16="http://schemas.microsoft.com/office/drawing/2014/main" id="{574D385B-D5FA-4F7F-88E5-6B30D46843C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17" name="Text Box 4">
          <a:extLst>
            <a:ext uri="{FF2B5EF4-FFF2-40B4-BE49-F238E27FC236}">
              <a16:creationId xmlns:a16="http://schemas.microsoft.com/office/drawing/2014/main" id="{2C5FC81E-45F3-4F27-BD61-63B209A80DC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18" name="Text Box 4">
          <a:extLst>
            <a:ext uri="{FF2B5EF4-FFF2-40B4-BE49-F238E27FC236}">
              <a16:creationId xmlns:a16="http://schemas.microsoft.com/office/drawing/2014/main" id="{32361DA7-A371-49D0-B849-D250A19F506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19" name="Text Box 4">
          <a:extLst>
            <a:ext uri="{FF2B5EF4-FFF2-40B4-BE49-F238E27FC236}">
              <a16:creationId xmlns:a16="http://schemas.microsoft.com/office/drawing/2014/main" id="{6AD19A79-4994-4A5F-BA47-1274FFB65FA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20" name="Text Box 4">
          <a:extLst>
            <a:ext uri="{FF2B5EF4-FFF2-40B4-BE49-F238E27FC236}">
              <a16:creationId xmlns:a16="http://schemas.microsoft.com/office/drawing/2014/main" id="{3B261C67-C361-45B8-924C-2CD9C766E7B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21" name="Text Box 4">
          <a:extLst>
            <a:ext uri="{FF2B5EF4-FFF2-40B4-BE49-F238E27FC236}">
              <a16:creationId xmlns:a16="http://schemas.microsoft.com/office/drawing/2014/main" id="{32548B46-7AD9-4602-8DDE-60768E76293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22" name="Text Box 4">
          <a:extLst>
            <a:ext uri="{FF2B5EF4-FFF2-40B4-BE49-F238E27FC236}">
              <a16:creationId xmlns:a16="http://schemas.microsoft.com/office/drawing/2014/main" id="{78C15E30-EB73-4241-9F18-92FCB5693BD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23" name="Text Box 4">
          <a:extLst>
            <a:ext uri="{FF2B5EF4-FFF2-40B4-BE49-F238E27FC236}">
              <a16:creationId xmlns:a16="http://schemas.microsoft.com/office/drawing/2014/main" id="{DDAC9AF6-326A-4939-9537-32A98778634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24" name="Text Box 4">
          <a:extLst>
            <a:ext uri="{FF2B5EF4-FFF2-40B4-BE49-F238E27FC236}">
              <a16:creationId xmlns:a16="http://schemas.microsoft.com/office/drawing/2014/main" id="{6331D2D3-0811-4B3F-B9BD-3BD87D1C2749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25" name="Text Box 4">
          <a:extLst>
            <a:ext uri="{FF2B5EF4-FFF2-40B4-BE49-F238E27FC236}">
              <a16:creationId xmlns:a16="http://schemas.microsoft.com/office/drawing/2014/main" id="{4D81354C-54BA-4ED1-BD7D-28DBC844744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26" name="Text Box 4">
          <a:extLst>
            <a:ext uri="{FF2B5EF4-FFF2-40B4-BE49-F238E27FC236}">
              <a16:creationId xmlns:a16="http://schemas.microsoft.com/office/drawing/2014/main" id="{93736E9D-86B8-4531-8C48-02B26CEF339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27" name="Text Box 4">
          <a:extLst>
            <a:ext uri="{FF2B5EF4-FFF2-40B4-BE49-F238E27FC236}">
              <a16:creationId xmlns:a16="http://schemas.microsoft.com/office/drawing/2014/main" id="{6632C5B4-44DF-4C04-B927-C3C08BC5811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28" name="Text Box 4">
          <a:extLst>
            <a:ext uri="{FF2B5EF4-FFF2-40B4-BE49-F238E27FC236}">
              <a16:creationId xmlns:a16="http://schemas.microsoft.com/office/drawing/2014/main" id="{C855F20D-9716-4975-989F-3AE9389D105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29" name="Text Box 4">
          <a:extLst>
            <a:ext uri="{FF2B5EF4-FFF2-40B4-BE49-F238E27FC236}">
              <a16:creationId xmlns:a16="http://schemas.microsoft.com/office/drawing/2014/main" id="{EFCFA031-07CF-4155-9225-DAA0130E92A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30" name="Text Box 4">
          <a:extLst>
            <a:ext uri="{FF2B5EF4-FFF2-40B4-BE49-F238E27FC236}">
              <a16:creationId xmlns:a16="http://schemas.microsoft.com/office/drawing/2014/main" id="{27160574-A2A4-4000-9FFD-5B449A37882B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31" name="Text Box 4">
          <a:extLst>
            <a:ext uri="{FF2B5EF4-FFF2-40B4-BE49-F238E27FC236}">
              <a16:creationId xmlns:a16="http://schemas.microsoft.com/office/drawing/2014/main" id="{684C3F85-D65C-45CE-8D43-390597607B8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32" name="Text Box 4">
          <a:extLst>
            <a:ext uri="{FF2B5EF4-FFF2-40B4-BE49-F238E27FC236}">
              <a16:creationId xmlns:a16="http://schemas.microsoft.com/office/drawing/2014/main" id="{DE09565E-564C-42C5-B917-59C96FAAFE8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33" name="Text Box 4">
          <a:extLst>
            <a:ext uri="{FF2B5EF4-FFF2-40B4-BE49-F238E27FC236}">
              <a16:creationId xmlns:a16="http://schemas.microsoft.com/office/drawing/2014/main" id="{1B0AC1E5-FD6D-4845-B839-7DD6CBEAB13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934" name="Text Box 4">
          <a:extLst>
            <a:ext uri="{FF2B5EF4-FFF2-40B4-BE49-F238E27FC236}">
              <a16:creationId xmlns:a16="http://schemas.microsoft.com/office/drawing/2014/main" id="{16CEDE4A-A523-41D2-B0CF-35570ACE156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935" name="Text Box 4">
          <a:extLst>
            <a:ext uri="{FF2B5EF4-FFF2-40B4-BE49-F238E27FC236}">
              <a16:creationId xmlns:a16="http://schemas.microsoft.com/office/drawing/2014/main" id="{8C2D01A5-D81A-44F8-8F89-A3567E62A4A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36" name="Text Box 4">
          <a:extLst>
            <a:ext uri="{FF2B5EF4-FFF2-40B4-BE49-F238E27FC236}">
              <a16:creationId xmlns:a16="http://schemas.microsoft.com/office/drawing/2014/main" id="{11838BC8-67DB-491A-8262-9D522ED1110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37" name="Text Box 4">
          <a:extLst>
            <a:ext uri="{FF2B5EF4-FFF2-40B4-BE49-F238E27FC236}">
              <a16:creationId xmlns:a16="http://schemas.microsoft.com/office/drawing/2014/main" id="{1DD259BA-6959-4B0B-93A9-D2618BA38C4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38" name="Text Box 4">
          <a:extLst>
            <a:ext uri="{FF2B5EF4-FFF2-40B4-BE49-F238E27FC236}">
              <a16:creationId xmlns:a16="http://schemas.microsoft.com/office/drawing/2014/main" id="{CB0F5DB9-014A-4EFD-B2BD-98E12809A5B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39" name="Text Box 4">
          <a:extLst>
            <a:ext uri="{FF2B5EF4-FFF2-40B4-BE49-F238E27FC236}">
              <a16:creationId xmlns:a16="http://schemas.microsoft.com/office/drawing/2014/main" id="{D139493D-F157-4D48-A69E-0A0B2755590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40" name="Text Box 4">
          <a:extLst>
            <a:ext uri="{FF2B5EF4-FFF2-40B4-BE49-F238E27FC236}">
              <a16:creationId xmlns:a16="http://schemas.microsoft.com/office/drawing/2014/main" id="{46672229-3E02-4677-A0D7-ED4E5D08B22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41" name="Text Box 4">
          <a:extLst>
            <a:ext uri="{FF2B5EF4-FFF2-40B4-BE49-F238E27FC236}">
              <a16:creationId xmlns:a16="http://schemas.microsoft.com/office/drawing/2014/main" id="{695EF8B8-4646-43C7-8D7B-6046AEC74F1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42" name="Text Box 4">
          <a:extLst>
            <a:ext uri="{FF2B5EF4-FFF2-40B4-BE49-F238E27FC236}">
              <a16:creationId xmlns:a16="http://schemas.microsoft.com/office/drawing/2014/main" id="{2C15E5F3-211C-4322-AF3E-CFF9465C28B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43" name="Text Box 4">
          <a:extLst>
            <a:ext uri="{FF2B5EF4-FFF2-40B4-BE49-F238E27FC236}">
              <a16:creationId xmlns:a16="http://schemas.microsoft.com/office/drawing/2014/main" id="{B03ACBAE-2DFB-47AF-A20A-711B726DFFB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44" name="Text Box 4">
          <a:extLst>
            <a:ext uri="{FF2B5EF4-FFF2-40B4-BE49-F238E27FC236}">
              <a16:creationId xmlns:a16="http://schemas.microsoft.com/office/drawing/2014/main" id="{429365CA-90C3-40B6-B3F9-D8CE3CE213B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45" name="Text Box 4">
          <a:extLst>
            <a:ext uri="{FF2B5EF4-FFF2-40B4-BE49-F238E27FC236}">
              <a16:creationId xmlns:a16="http://schemas.microsoft.com/office/drawing/2014/main" id="{C65E7A6B-196F-4A2D-8D81-7050553DA43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46" name="Text Box 4">
          <a:extLst>
            <a:ext uri="{FF2B5EF4-FFF2-40B4-BE49-F238E27FC236}">
              <a16:creationId xmlns:a16="http://schemas.microsoft.com/office/drawing/2014/main" id="{5F6C0BD8-D2E3-4217-A6B3-E61AE8A3977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47" name="Text Box 4">
          <a:extLst>
            <a:ext uri="{FF2B5EF4-FFF2-40B4-BE49-F238E27FC236}">
              <a16:creationId xmlns:a16="http://schemas.microsoft.com/office/drawing/2014/main" id="{EEDFB45F-DF46-4399-AE0E-7474E5C7B0E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48" name="Text Box 4">
          <a:extLst>
            <a:ext uri="{FF2B5EF4-FFF2-40B4-BE49-F238E27FC236}">
              <a16:creationId xmlns:a16="http://schemas.microsoft.com/office/drawing/2014/main" id="{DB006C6B-9ABE-470F-91CA-0E202CE372F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49" name="Text Box 4">
          <a:extLst>
            <a:ext uri="{FF2B5EF4-FFF2-40B4-BE49-F238E27FC236}">
              <a16:creationId xmlns:a16="http://schemas.microsoft.com/office/drawing/2014/main" id="{968600B3-4BB5-4074-9467-A0ACE877DC6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50" name="Text Box 4">
          <a:extLst>
            <a:ext uri="{FF2B5EF4-FFF2-40B4-BE49-F238E27FC236}">
              <a16:creationId xmlns:a16="http://schemas.microsoft.com/office/drawing/2014/main" id="{69E2C273-4939-487D-ACCA-D4C15D4BD6C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51" name="Text Box 4">
          <a:extLst>
            <a:ext uri="{FF2B5EF4-FFF2-40B4-BE49-F238E27FC236}">
              <a16:creationId xmlns:a16="http://schemas.microsoft.com/office/drawing/2014/main" id="{53CA1C4E-DF22-4486-A5C7-C6DD7C891A1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52" name="Text Box 4">
          <a:extLst>
            <a:ext uri="{FF2B5EF4-FFF2-40B4-BE49-F238E27FC236}">
              <a16:creationId xmlns:a16="http://schemas.microsoft.com/office/drawing/2014/main" id="{AA4B2766-0F82-4698-940C-3033A75D92F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53" name="Text Box 4">
          <a:extLst>
            <a:ext uri="{FF2B5EF4-FFF2-40B4-BE49-F238E27FC236}">
              <a16:creationId xmlns:a16="http://schemas.microsoft.com/office/drawing/2014/main" id="{790B0857-1CC4-4C6D-B326-4BCCF26C980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54" name="Text Box 4">
          <a:extLst>
            <a:ext uri="{FF2B5EF4-FFF2-40B4-BE49-F238E27FC236}">
              <a16:creationId xmlns:a16="http://schemas.microsoft.com/office/drawing/2014/main" id="{85EF58CF-31AD-46FA-A86C-4A974232F3C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55" name="Text Box 4">
          <a:extLst>
            <a:ext uri="{FF2B5EF4-FFF2-40B4-BE49-F238E27FC236}">
              <a16:creationId xmlns:a16="http://schemas.microsoft.com/office/drawing/2014/main" id="{1B93BF20-B965-429B-9183-A46569B80F1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828675</xdr:colOff>
      <xdr:row>21</xdr:row>
      <xdr:rowOff>0</xdr:rowOff>
    </xdr:from>
    <xdr:to>
      <xdr:col>19</xdr:col>
      <xdr:colOff>838200</xdr:colOff>
      <xdr:row>22</xdr:row>
      <xdr:rowOff>66675</xdr:rowOff>
    </xdr:to>
    <xdr:sp macro="" textlink="">
      <xdr:nvSpPr>
        <xdr:cNvPr id="956" name="Text Box 4">
          <a:extLst>
            <a:ext uri="{FF2B5EF4-FFF2-40B4-BE49-F238E27FC236}">
              <a16:creationId xmlns:a16="http://schemas.microsoft.com/office/drawing/2014/main" id="{1DC968CD-A651-4EB7-8300-634AA7669734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828675</xdr:colOff>
      <xdr:row>21</xdr:row>
      <xdr:rowOff>0</xdr:rowOff>
    </xdr:from>
    <xdr:to>
      <xdr:col>19</xdr:col>
      <xdr:colOff>838200</xdr:colOff>
      <xdr:row>22</xdr:row>
      <xdr:rowOff>66675</xdr:rowOff>
    </xdr:to>
    <xdr:sp macro="" textlink="">
      <xdr:nvSpPr>
        <xdr:cNvPr id="957" name="Text Box 4">
          <a:extLst>
            <a:ext uri="{FF2B5EF4-FFF2-40B4-BE49-F238E27FC236}">
              <a16:creationId xmlns:a16="http://schemas.microsoft.com/office/drawing/2014/main" id="{CBDD838E-1BBB-43FA-9644-F9EE583C34EC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58" name="Text Box 4">
          <a:extLst>
            <a:ext uri="{FF2B5EF4-FFF2-40B4-BE49-F238E27FC236}">
              <a16:creationId xmlns:a16="http://schemas.microsoft.com/office/drawing/2014/main" id="{F1CB8F44-E356-42AC-894A-484BBEF7481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59" name="Text Box 4">
          <a:extLst>
            <a:ext uri="{FF2B5EF4-FFF2-40B4-BE49-F238E27FC236}">
              <a16:creationId xmlns:a16="http://schemas.microsoft.com/office/drawing/2014/main" id="{FB376393-0633-4E29-812E-63A42ABED1F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60" name="Text Box 4">
          <a:extLst>
            <a:ext uri="{FF2B5EF4-FFF2-40B4-BE49-F238E27FC236}">
              <a16:creationId xmlns:a16="http://schemas.microsoft.com/office/drawing/2014/main" id="{5CDA6D8F-6E6D-442E-814B-DA343DAE1CB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61" name="Text Box 4">
          <a:extLst>
            <a:ext uri="{FF2B5EF4-FFF2-40B4-BE49-F238E27FC236}">
              <a16:creationId xmlns:a16="http://schemas.microsoft.com/office/drawing/2014/main" id="{F76C3257-B434-4633-B8C6-834BFEF8F6D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962" name="Text Box 4">
          <a:extLst>
            <a:ext uri="{FF2B5EF4-FFF2-40B4-BE49-F238E27FC236}">
              <a16:creationId xmlns:a16="http://schemas.microsoft.com/office/drawing/2014/main" id="{C4A72D23-AA89-42D6-9F1B-88ACA6B1394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963" name="Text Box 4">
          <a:extLst>
            <a:ext uri="{FF2B5EF4-FFF2-40B4-BE49-F238E27FC236}">
              <a16:creationId xmlns:a16="http://schemas.microsoft.com/office/drawing/2014/main" id="{95E98483-B984-4F3D-BDA9-B7B0B9A1DF4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964" name="Text Box 4">
          <a:extLst>
            <a:ext uri="{FF2B5EF4-FFF2-40B4-BE49-F238E27FC236}">
              <a16:creationId xmlns:a16="http://schemas.microsoft.com/office/drawing/2014/main" id="{26881786-092B-4EC6-BFC4-F072A86DD79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965" name="Text Box 4">
          <a:extLst>
            <a:ext uri="{FF2B5EF4-FFF2-40B4-BE49-F238E27FC236}">
              <a16:creationId xmlns:a16="http://schemas.microsoft.com/office/drawing/2014/main" id="{F01BA726-234E-414B-94FD-10466735828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966" name="Text Box 4">
          <a:extLst>
            <a:ext uri="{FF2B5EF4-FFF2-40B4-BE49-F238E27FC236}">
              <a16:creationId xmlns:a16="http://schemas.microsoft.com/office/drawing/2014/main" id="{06D9EFF0-9019-4B18-89A2-7B7C1CFFE86B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967" name="Text Box 4">
          <a:extLst>
            <a:ext uri="{FF2B5EF4-FFF2-40B4-BE49-F238E27FC236}">
              <a16:creationId xmlns:a16="http://schemas.microsoft.com/office/drawing/2014/main" id="{1BC41C0A-A572-4FF9-9251-8AD7CA5410A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68" name="Text Box 4">
          <a:extLst>
            <a:ext uri="{FF2B5EF4-FFF2-40B4-BE49-F238E27FC236}">
              <a16:creationId xmlns:a16="http://schemas.microsoft.com/office/drawing/2014/main" id="{929A64D6-8760-4345-AF62-19AE95B972C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69" name="Text Box 4">
          <a:extLst>
            <a:ext uri="{FF2B5EF4-FFF2-40B4-BE49-F238E27FC236}">
              <a16:creationId xmlns:a16="http://schemas.microsoft.com/office/drawing/2014/main" id="{47457D84-FAD6-4242-9ADE-3E3396D1A28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70" name="Text Box 4">
          <a:extLst>
            <a:ext uri="{FF2B5EF4-FFF2-40B4-BE49-F238E27FC236}">
              <a16:creationId xmlns:a16="http://schemas.microsoft.com/office/drawing/2014/main" id="{4E56F3EF-0723-4E2C-B33C-CF326B724FD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id="{2F72A284-8C01-4E6F-9E7D-03CE5DE0B78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72" name="Text Box 4">
          <a:extLst>
            <a:ext uri="{FF2B5EF4-FFF2-40B4-BE49-F238E27FC236}">
              <a16:creationId xmlns:a16="http://schemas.microsoft.com/office/drawing/2014/main" id="{3398B4B0-EEA3-45B5-AAC6-BE5366E4AEE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73" name="Text Box 4">
          <a:extLst>
            <a:ext uri="{FF2B5EF4-FFF2-40B4-BE49-F238E27FC236}">
              <a16:creationId xmlns:a16="http://schemas.microsoft.com/office/drawing/2014/main" id="{FF7F63D0-262E-45DB-B539-174CEF808C8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74" name="Text Box 4">
          <a:extLst>
            <a:ext uri="{FF2B5EF4-FFF2-40B4-BE49-F238E27FC236}">
              <a16:creationId xmlns:a16="http://schemas.microsoft.com/office/drawing/2014/main" id="{2225555C-E90D-4D82-AED6-E0AB4AFC407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75" name="Text Box 4">
          <a:extLst>
            <a:ext uri="{FF2B5EF4-FFF2-40B4-BE49-F238E27FC236}">
              <a16:creationId xmlns:a16="http://schemas.microsoft.com/office/drawing/2014/main" id="{D3976BDB-D1BB-4420-B41F-87426E7D56B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76" name="Text Box 4">
          <a:extLst>
            <a:ext uri="{FF2B5EF4-FFF2-40B4-BE49-F238E27FC236}">
              <a16:creationId xmlns:a16="http://schemas.microsoft.com/office/drawing/2014/main" id="{163601C8-2F25-4161-86AF-817B5A5224D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77" name="Text Box 4">
          <a:extLst>
            <a:ext uri="{FF2B5EF4-FFF2-40B4-BE49-F238E27FC236}">
              <a16:creationId xmlns:a16="http://schemas.microsoft.com/office/drawing/2014/main" id="{194A31DC-47F0-4F76-B140-BFBA1B4F901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id="{7CD9D1DB-A8BE-47CD-B540-4B8576F683F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79" name="Text Box 4">
          <a:extLst>
            <a:ext uri="{FF2B5EF4-FFF2-40B4-BE49-F238E27FC236}">
              <a16:creationId xmlns:a16="http://schemas.microsoft.com/office/drawing/2014/main" id="{EB4A3D8A-85C8-471E-90FA-3AABC885630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80" name="Text Box 4">
          <a:extLst>
            <a:ext uri="{FF2B5EF4-FFF2-40B4-BE49-F238E27FC236}">
              <a16:creationId xmlns:a16="http://schemas.microsoft.com/office/drawing/2014/main" id="{4BD87414-D792-4EFC-B932-67E36F2D636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81" name="Text Box 4">
          <a:extLst>
            <a:ext uri="{FF2B5EF4-FFF2-40B4-BE49-F238E27FC236}">
              <a16:creationId xmlns:a16="http://schemas.microsoft.com/office/drawing/2014/main" id="{2FF3EC04-F8F4-47EB-B30D-5A9D7BE5ED6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82" name="Text Box 4">
          <a:extLst>
            <a:ext uri="{FF2B5EF4-FFF2-40B4-BE49-F238E27FC236}">
              <a16:creationId xmlns:a16="http://schemas.microsoft.com/office/drawing/2014/main" id="{6F20DDB1-3D64-477A-8374-64FD47F9D179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83" name="Text Box 4">
          <a:extLst>
            <a:ext uri="{FF2B5EF4-FFF2-40B4-BE49-F238E27FC236}">
              <a16:creationId xmlns:a16="http://schemas.microsoft.com/office/drawing/2014/main" id="{A512A97A-401E-47F5-8310-7D3B05153EC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84" name="Text Box 4">
          <a:extLst>
            <a:ext uri="{FF2B5EF4-FFF2-40B4-BE49-F238E27FC236}">
              <a16:creationId xmlns:a16="http://schemas.microsoft.com/office/drawing/2014/main" id="{8D0B76C2-60A4-454C-B0B4-7F054E80FC7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id="{C12EF2B8-2470-446C-B01F-C4EFD462A1A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86" name="Text Box 4">
          <a:extLst>
            <a:ext uri="{FF2B5EF4-FFF2-40B4-BE49-F238E27FC236}">
              <a16:creationId xmlns:a16="http://schemas.microsoft.com/office/drawing/2014/main" id="{95DD9EA3-A134-431C-87CF-78CC22AED1E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87" name="Text Box 4">
          <a:extLst>
            <a:ext uri="{FF2B5EF4-FFF2-40B4-BE49-F238E27FC236}">
              <a16:creationId xmlns:a16="http://schemas.microsoft.com/office/drawing/2014/main" id="{6248E01B-1235-4EF3-A86A-330DE33C758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88" name="Text Box 4">
          <a:extLst>
            <a:ext uri="{FF2B5EF4-FFF2-40B4-BE49-F238E27FC236}">
              <a16:creationId xmlns:a16="http://schemas.microsoft.com/office/drawing/2014/main" id="{A1468771-3339-4625-AFDE-4CD22E0A983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89" name="Text Box 4">
          <a:extLst>
            <a:ext uri="{FF2B5EF4-FFF2-40B4-BE49-F238E27FC236}">
              <a16:creationId xmlns:a16="http://schemas.microsoft.com/office/drawing/2014/main" id="{DF9B1EEE-E8CB-4A31-AEB5-75D7EAFDEE0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90" name="Text Box 4">
          <a:extLst>
            <a:ext uri="{FF2B5EF4-FFF2-40B4-BE49-F238E27FC236}">
              <a16:creationId xmlns:a16="http://schemas.microsoft.com/office/drawing/2014/main" id="{7DDC1C98-5FB6-44E6-8DBA-2081CF1F5F0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91" name="Text Box 4">
          <a:extLst>
            <a:ext uri="{FF2B5EF4-FFF2-40B4-BE49-F238E27FC236}">
              <a16:creationId xmlns:a16="http://schemas.microsoft.com/office/drawing/2014/main" id="{878B2CF0-67A3-4B33-A772-0E9D5086C849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92" name="Text Box 4">
          <a:extLst>
            <a:ext uri="{FF2B5EF4-FFF2-40B4-BE49-F238E27FC236}">
              <a16:creationId xmlns:a16="http://schemas.microsoft.com/office/drawing/2014/main" id="{5638DE2B-6200-44DE-AE09-E6150B10ABB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93" name="Text Box 4">
          <a:extLst>
            <a:ext uri="{FF2B5EF4-FFF2-40B4-BE49-F238E27FC236}">
              <a16:creationId xmlns:a16="http://schemas.microsoft.com/office/drawing/2014/main" id="{3C0E85B1-0B7A-4231-9D32-274DDF5B1E8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94" name="Text Box 4">
          <a:extLst>
            <a:ext uri="{FF2B5EF4-FFF2-40B4-BE49-F238E27FC236}">
              <a16:creationId xmlns:a16="http://schemas.microsoft.com/office/drawing/2014/main" id="{5FCCA197-8258-4BA2-B239-70F9F459038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995" name="Text Box 4">
          <a:extLst>
            <a:ext uri="{FF2B5EF4-FFF2-40B4-BE49-F238E27FC236}">
              <a16:creationId xmlns:a16="http://schemas.microsoft.com/office/drawing/2014/main" id="{D71493B9-C8E6-4F15-8E9B-14138DDD16F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96" name="Text Box 4">
          <a:extLst>
            <a:ext uri="{FF2B5EF4-FFF2-40B4-BE49-F238E27FC236}">
              <a16:creationId xmlns:a16="http://schemas.microsoft.com/office/drawing/2014/main" id="{2EAE3867-2F9B-42FA-B12F-1BA74C32456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97" name="Text Box 4">
          <a:extLst>
            <a:ext uri="{FF2B5EF4-FFF2-40B4-BE49-F238E27FC236}">
              <a16:creationId xmlns:a16="http://schemas.microsoft.com/office/drawing/2014/main" id="{A0BFB009-A96A-4775-A1DF-A575917BE19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98" name="Text Box 4">
          <a:extLst>
            <a:ext uri="{FF2B5EF4-FFF2-40B4-BE49-F238E27FC236}">
              <a16:creationId xmlns:a16="http://schemas.microsoft.com/office/drawing/2014/main" id="{278CE606-4E2B-4856-A3B2-E3EF26FCDEB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999" name="Text Box 4">
          <a:extLst>
            <a:ext uri="{FF2B5EF4-FFF2-40B4-BE49-F238E27FC236}">
              <a16:creationId xmlns:a16="http://schemas.microsoft.com/office/drawing/2014/main" id="{D4A27105-3295-4262-8E06-E413FA54DEC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00" name="Text Box 4">
          <a:extLst>
            <a:ext uri="{FF2B5EF4-FFF2-40B4-BE49-F238E27FC236}">
              <a16:creationId xmlns:a16="http://schemas.microsoft.com/office/drawing/2014/main" id="{DDCEF69C-427A-4E22-85F5-EE5E47E6EFA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01" name="Text Box 4">
          <a:extLst>
            <a:ext uri="{FF2B5EF4-FFF2-40B4-BE49-F238E27FC236}">
              <a16:creationId xmlns:a16="http://schemas.microsoft.com/office/drawing/2014/main" id="{B7B1D385-2E4E-4878-B0C5-AA19C9B23EE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02" name="Text Box 4">
          <a:extLst>
            <a:ext uri="{FF2B5EF4-FFF2-40B4-BE49-F238E27FC236}">
              <a16:creationId xmlns:a16="http://schemas.microsoft.com/office/drawing/2014/main" id="{F4F5DF9A-9824-4C0E-BD9A-AA1A0A72734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03" name="Text Box 4">
          <a:extLst>
            <a:ext uri="{FF2B5EF4-FFF2-40B4-BE49-F238E27FC236}">
              <a16:creationId xmlns:a16="http://schemas.microsoft.com/office/drawing/2014/main" id="{8AB03FF1-5EEC-4329-9D7C-172D53E3FF6B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04" name="Text Box 4">
          <a:extLst>
            <a:ext uri="{FF2B5EF4-FFF2-40B4-BE49-F238E27FC236}">
              <a16:creationId xmlns:a16="http://schemas.microsoft.com/office/drawing/2014/main" id="{3FD2A97B-A6F7-4EBF-99BD-58760A0D4C5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05" name="Text Box 4">
          <a:extLst>
            <a:ext uri="{FF2B5EF4-FFF2-40B4-BE49-F238E27FC236}">
              <a16:creationId xmlns:a16="http://schemas.microsoft.com/office/drawing/2014/main" id="{006F4793-C6DB-48EC-8300-DA0E9D52E94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06" name="Text Box 4">
          <a:extLst>
            <a:ext uri="{FF2B5EF4-FFF2-40B4-BE49-F238E27FC236}">
              <a16:creationId xmlns:a16="http://schemas.microsoft.com/office/drawing/2014/main" id="{63545784-42AD-458C-A68B-30FE2A0A46B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07" name="Text Box 4">
          <a:extLst>
            <a:ext uri="{FF2B5EF4-FFF2-40B4-BE49-F238E27FC236}">
              <a16:creationId xmlns:a16="http://schemas.microsoft.com/office/drawing/2014/main" id="{518A6DDF-F575-4D2D-A057-5119A256B44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1008" name="Text Box 4">
          <a:extLst>
            <a:ext uri="{FF2B5EF4-FFF2-40B4-BE49-F238E27FC236}">
              <a16:creationId xmlns:a16="http://schemas.microsoft.com/office/drawing/2014/main" id="{31CB85CB-3F60-4234-A7C9-8F9FC3C72A8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1009" name="Text Box 4">
          <a:extLst>
            <a:ext uri="{FF2B5EF4-FFF2-40B4-BE49-F238E27FC236}">
              <a16:creationId xmlns:a16="http://schemas.microsoft.com/office/drawing/2014/main" id="{E8555F38-935C-4FFD-B30C-9C4DF8CD1DD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10" name="Text Box 4">
          <a:extLst>
            <a:ext uri="{FF2B5EF4-FFF2-40B4-BE49-F238E27FC236}">
              <a16:creationId xmlns:a16="http://schemas.microsoft.com/office/drawing/2014/main" id="{87241785-ED32-478E-93AF-46A73AB7FD8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11" name="Text Box 4">
          <a:extLst>
            <a:ext uri="{FF2B5EF4-FFF2-40B4-BE49-F238E27FC236}">
              <a16:creationId xmlns:a16="http://schemas.microsoft.com/office/drawing/2014/main" id="{CF5FC080-326C-4450-940F-7B91E1F76A7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12" name="Text Box 4">
          <a:extLst>
            <a:ext uri="{FF2B5EF4-FFF2-40B4-BE49-F238E27FC236}">
              <a16:creationId xmlns:a16="http://schemas.microsoft.com/office/drawing/2014/main" id="{3E21F4E9-D5A3-41B0-940B-8E40C6C0FAA9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id="{4C752FF7-1FF6-46CF-998B-57730BC5F82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14" name="Text Box 4">
          <a:extLst>
            <a:ext uri="{FF2B5EF4-FFF2-40B4-BE49-F238E27FC236}">
              <a16:creationId xmlns:a16="http://schemas.microsoft.com/office/drawing/2014/main" id="{2E349071-FAB1-4330-B093-7E1E0630551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15" name="Text Box 4">
          <a:extLst>
            <a:ext uri="{FF2B5EF4-FFF2-40B4-BE49-F238E27FC236}">
              <a16:creationId xmlns:a16="http://schemas.microsoft.com/office/drawing/2014/main" id="{FDE19507-4987-4828-9A01-672B52BE681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16" name="Text Box 4">
          <a:extLst>
            <a:ext uri="{FF2B5EF4-FFF2-40B4-BE49-F238E27FC236}">
              <a16:creationId xmlns:a16="http://schemas.microsoft.com/office/drawing/2014/main" id="{5BB39C17-BA0B-4D3C-AC66-D516E820762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17" name="Text Box 4">
          <a:extLst>
            <a:ext uri="{FF2B5EF4-FFF2-40B4-BE49-F238E27FC236}">
              <a16:creationId xmlns:a16="http://schemas.microsoft.com/office/drawing/2014/main" id="{D5F1EA2F-61F3-45C4-AA3C-E86D1DA4173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18" name="Text Box 4">
          <a:extLst>
            <a:ext uri="{FF2B5EF4-FFF2-40B4-BE49-F238E27FC236}">
              <a16:creationId xmlns:a16="http://schemas.microsoft.com/office/drawing/2014/main" id="{96E4E67D-537F-48EC-B1E6-F1E4B28C52C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19" name="Text Box 4">
          <a:extLst>
            <a:ext uri="{FF2B5EF4-FFF2-40B4-BE49-F238E27FC236}">
              <a16:creationId xmlns:a16="http://schemas.microsoft.com/office/drawing/2014/main" id="{BCEB64B0-1754-433E-9FE6-664E22DA354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id="{583719A7-F1AA-4C7E-98A8-5B2EF6D94FF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21" name="Text Box 4">
          <a:extLst>
            <a:ext uri="{FF2B5EF4-FFF2-40B4-BE49-F238E27FC236}">
              <a16:creationId xmlns:a16="http://schemas.microsoft.com/office/drawing/2014/main" id="{1BFA2C38-6D9C-4B3B-96FF-D7895F87D779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22" name="Text Box 4">
          <a:extLst>
            <a:ext uri="{FF2B5EF4-FFF2-40B4-BE49-F238E27FC236}">
              <a16:creationId xmlns:a16="http://schemas.microsoft.com/office/drawing/2014/main" id="{7539295C-D51A-480D-8CB8-D2D2368AA8C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23" name="Text Box 4">
          <a:extLst>
            <a:ext uri="{FF2B5EF4-FFF2-40B4-BE49-F238E27FC236}">
              <a16:creationId xmlns:a16="http://schemas.microsoft.com/office/drawing/2014/main" id="{EF5A64CA-6581-46A4-9E37-FAB5F72F429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24" name="Text Box 4">
          <a:extLst>
            <a:ext uri="{FF2B5EF4-FFF2-40B4-BE49-F238E27FC236}">
              <a16:creationId xmlns:a16="http://schemas.microsoft.com/office/drawing/2014/main" id="{43403B49-ACF2-40A5-A1A4-484B44C1C2E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25" name="Text Box 4">
          <a:extLst>
            <a:ext uri="{FF2B5EF4-FFF2-40B4-BE49-F238E27FC236}">
              <a16:creationId xmlns:a16="http://schemas.microsoft.com/office/drawing/2014/main" id="{5AA9452D-04DA-4A32-B76F-47A214615909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26" name="Text Box 4">
          <a:extLst>
            <a:ext uri="{FF2B5EF4-FFF2-40B4-BE49-F238E27FC236}">
              <a16:creationId xmlns:a16="http://schemas.microsoft.com/office/drawing/2014/main" id="{647A44D4-8C0D-40BF-A60B-6EB742D4A2DB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27" name="Text Box 4">
          <a:extLst>
            <a:ext uri="{FF2B5EF4-FFF2-40B4-BE49-F238E27FC236}">
              <a16:creationId xmlns:a16="http://schemas.microsoft.com/office/drawing/2014/main" id="{630C9488-4293-469C-B3A0-66E21B4D53A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4699EDB8-A7AA-418C-A5DB-A34910A2BCB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28575</xdr:colOff>
      <xdr:row>65</xdr:row>
      <xdr:rowOff>38100</xdr:rowOff>
    </xdr:to>
    <xdr:sp macro="" textlink="">
      <xdr:nvSpPr>
        <xdr:cNvPr id="1029" name="Text Box 4">
          <a:extLst>
            <a:ext uri="{FF2B5EF4-FFF2-40B4-BE49-F238E27FC236}">
              <a16:creationId xmlns:a16="http://schemas.microsoft.com/office/drawing/2014/main" id="{0C57C079-D533-4F58-97D1-E1D585C30CFB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30" name="Text Box 4">
          <a:extLst>
            <a:ext uri="{FF2B5EF4-FFF2-40B4-BE49-F238E27FC236}">
              <a16:creationId xmlns:a16="http://schemas.microsoft.com/office/drawing/2014/main" id="{307DB45A-8108-409C-904B-7CFB07600CA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31" name="Text Box 4">
          <a:extLst>
            <a:ext uri="{FF2B5EF4-FFF2-40B4-BE49-F238E27FC236}">
              <a16:creationId xmlns:a16="http://schemas.microsoft.com/office/drawing/2014/main" id="{C7F517F3-8508-47B2-AC17-B4700E78360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32" name="Text Box 4">
          <a:extLst>
            <a:ext uri="{FF2B5EF4-FFF2-40B4-BE49-F238E27FC236}">
              <a16:creationId xmlns:a16="http://schemas.microsoft.com/office/drawing/2014/main" id="{35E5D1CD-191B-4610-ADD1-C4622682786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33" name="Text Box 4">
          <a:extLst>
            <a:ext uri="{FF2B5EF4-FFF2-40B4-BE49-F238E27FC236}">
              <a16:creationId xmlns:a16="http://schemas.microsoft.com/office/drawing/2014/main" id="{F1EF50E9-C904-48E7-892D-CE33FC063CF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34" name="Text Box 4">
          <a:extLst>
            <a:ext uri="{FF2B5EF4-FFF2-40B4-BE49-F238E27FC236}">
              <a16:creationId xmlns:a16="http://schemas.microsoft.com/office/drawing/2014/main" id="{B968F21B-8829-46BD-A3EE-477401E09A2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35" name="Text Box 4">
          <a:extLst>
            <a:ext uri="{FF2B5EF4-FFF2-40B4-BE49-F238E27FC236}">
              <a16:creationId xmlns:a16="http://schemas.microsoft.com/office/drawing/2014/main" id="{437E7197-6C0D-41B7-BB4B-2C9C46CF07C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36" name="Text Box 4">
          <a:extLst>
            <a:ext uri="{FF2B5EF4-FFF2-40B4-BE49-F238E27FC236}">
              <a16:creationId xmlns:a16="http://schemas.microsoft.com/office/drawing/2014/main" id="{215A185B-F46B-4E3A-9C6B-A13BD1483A9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37" name="Text Box 4">
          <a:extLst>
            <a:ext uri="{FF2B5EF4-FFF2-40B4-BE49-F238E27FC236}">
              <a16:creationId xmlns:a16="http://schemas.microsoft.com/office/drawing/2014/main" id="{55CFC9F8-BECA-4AD0-99DB-0930D6C100F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38" name="Text Box 4">
          <a:extLst>
            <a:ext uri="{FF2B5EF4-FFF2-40B4-BE49-F238E27FC236}">
              <a16:creationId xmlns:a16="http://schemas.microsoft.com/office/drawing/2014/main" id="{EDE949E3-7F16-45D7-A315-A246A3033C3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39" name="Text Box 4">
          <a:extLst>
            <a:ext uri="{FF2B5EF4-FFF2-40B4-BE49-F238E27FC236}">
              <a16:creationId xmlns:a16="http://schemas.microsoft.com/office/drawing/2014/main" id="{AEC1F013-1FE2-4A7E-B064-DF33ED9FB9F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40" name="Text Box 4">
          <a:extLst>
            <a:ext uri="{FF2B5EF4-FFF2-40B4-BE49-F238E27FC236}">
              <a16:creationId xmlns:a16="http://schemas.microsoft.com/office/drawing/2014/main" id="{2FB131AE-04B4-49F4-AAFF-10B63C205ED9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41" name="Text Box 4">
          <a:extLst>
            <a:ext uri="{FF2B5EF4-FFF2-40B4-BE49-F238E27FC236}">
              <a16:creationId xmlns:a16="http://schemas.microsoft.com/office/drawing/2014/main" id="{13E7E95B-F8A9-4F13-89B2-80876FDA2AE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42" name="Text Box 4">
          <a:extLst>
            <a:ext uri="{FF2B5EF4-FFF2-40B4-BE49-F238E27FC236}">
              <a16:creationId xmlns:a16="http://schemas.microsoft.com/office/drawing/2014/main" id="{24525844-08E3-4474-A4E9-D1364E016FB9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43" name="Text Box 4">
          <a:extLst>
            <a:ext uri="{FF2B5EF4-FFF2-40B4-BE49-F238E27FC236}">
              <a16:creationId xmlns:a16="http://schemas.microsoft.com/office/drawing/2014/main" id="{DAA63672-CB25-4EA7-80CA-C39BEC4FF88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44" name="Text Box 4">
          <a:extLst>
            <a:ext uri="{FF2B5EF4-FFF2-40B4-BE49-F238E27FC236}">
              <a16:creationId xmlns:a16="http://schemas.microsoft.com/office/drawing/2014/main" id="{F5A2F9B5-22D8-4208-8151-B74E19CAA15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38100</xdr:rowOff>
    </xdr:to>
    <xdr:sp macro="" textlink="">
      <xdr:nvSpPr>
        <xdr:cNvPr id="1045" name="Text Box 4">
          <a:extLst>
            <a:ext uri="{FF2B5EF4-FFF2-40B4-BE49-F238E27FC236}">
              <a16:creationId xmlns:a16="http://schemas.microsoft.com/office/drawing/2014/main" id="{414A0D61-7AA5-48DD-8E1E-CBD1674FDD2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46" name="Text Box 4">
          <a:extLst>
            <a:ext uri="{FF2B5EF4-FFF2-40B4-BE49-F238E27FC236}">
              <a16:creationId xmlns:a16="http://schemas.microsoft.com/office/drawing/2014/main" id="{FB9D0621-06CB-49EA-94F6-D17B520A8BD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47" name="Text Box 4">
          <a:extLst>
            <a:ext uri="{FF2B5EF4-FFF2-40B4-BE49-F238E27FC236}">
              <a16:creationId xmlns:a16="http://schemas.microsoft.com/office/drawing/2014/main" id="{3361BA4A-9C42-4F8B-8513-2B4F88253E3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id="{59DCCD8F-782F-43A5-ABB3-20A3C7E9B85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1285875</xdr:colOff>
      <xdr:row>64</xdr:row>
      <xdr:rowOff>0</xdr:rowOff>
    </xdr:from>
    <xdr:to>
      <xdr:col>19</xdr:col>
      <xdr:colOff>9525</xdr:colOff>
      <xdr:row>65</xdr:row>
      <xdr:rowOff>66675</xdr:rowOff>
    </xdr:to>
    <xdr:sp macro="" textlink="">
      <xdr:nvSpPr>
        <xdr:cNvPr id="1049" name="Text Box 4">
          <a:extLst>
            <a:ext uri="{FF2B5EF4-FFF2-40B4-BE49-F238E27FC236}">
              <a16:creationId xmlns:a16="http://schemas.microsoft.com/office/drawing/2014/main" id="{DB3F58DD-BF7E-471E-8807-58EF92377D8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828675</xdr:colOff>
      <xdr:row>21</xdr:row>
      <xdr:rowOff>0</xdr:rowOff>
    </xdr:from>
    <xdr:to>
      <xdr:col>19</xdr:col>
      <xdr:colOff>838200</xdr:colOff>
      <xdr:row>22</xdr:row>
      <xdr:rowOff>66675</xdr:rowOff>
    </xdr:to>
    <xdr:sp macro="" textlink="">
      <xdr:nvSpPr>
        <xdr:cNvPr id="1050" name="Text Box 4">
          <a:extLst>
            <a:ext uri="{FF2B5EF4-FFF2-40B4-BE49-F238E27FC236}">
              <a16:creationId xmlns:a16="http://schemas.microsoft.com/office/drawing/2014/main" id="{7153F912-80B9-401B-9434-558F81AD8264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828675</xdr:colOff>
      <xdr:row>21</xdr:row>
      <xdr:rowOff>0</xdr:rowOff>
    </xdr:from>
    <xdr:to>
      <xdr:col>19</xdr:col>
      <xdr:colOff>838200</xdr:colOff>
      <xdr:row>22</xdr:row>
      <xdr:rowOff>66675</xdr:rowOff>
    </xdr:to>
    <xdr:sp macro="" textlink="">
      <xdr:nvSpPr>
        <xdr:cNvPr id="1051" name="Text Box 4">
          <a:extLst>
            <a:ext uri="{FF2B5EF4-FFF2-40B4-BE49-F238E27FC236}">
              <a16:creationId xmlns:a16="http://schemas.microsoft.com/office/drawing/2014/main" id="{D40F5B1B-8DFC-4940-AF25-3328DF65DD7C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828675</xdr:colOff>
      <xdr:row>21</xdr:row>
      <xdr:rowOff>0</xdr:rowOff>
    </xdr:from>
    <xdr:to>
      <xdr:col>19</xdr:col>
      <xdr:colOff>838200</xdr:colOff>
      <xdr:row>22</xdr:row>
      <xdr:rowOff>66675</xdr:rowOff>
    </xdr:to>
    <xdr:sp macro="" textlink="">
      <xdr:nvSpPr>
        <xdr:cNvPr id="1052" name="Text Box 4">
          <a:extLst>
            <a:ext uri="{FF2B5EF4-FFF2-40B4-BE49-F238E27FC236}">
              <a16:creationId xmlns:a16="http://schemas.microsoft.com/office/drawing/2014/main" id="{FE9D68EF-78EA-4C84-86C0-C501B4709FEE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828675</xdr:colOff>
      <xdr:row>21</xdr:row>
      <xdr:rowOff>0</xdr:rowOff>
    </xdr:from>
    <xdr:to>
      <xdr:col>19</xdr:col>
      <xdr:colOff>838200</xdr:colOff>
      <xdr:row>22</xdr:row>
      <xdr:rowOff>66675</xdr:rowOff>
    </xdr:to>
    <xdr:sp macro="" textlink="">
      <xdr:nvSpPr>
        <xdr:cNvPr id="1053" name="Text Box 4">
          <a:extLst>
            <a:ext uri="{FF2B5EF4-FFF2-40B4-BE49-F238E27FC236}">
              <a16:creationId xmlns:a16="http://schemas.microsoft.com/office/drawing/2014/main" id="{BBEB2365-472C-4C55-9B0F-BDD6032E6C3B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828675</xdr:colOff>
      <xdr:row>21</xdr:row>
      <xdr:rowOff>0</xdr:rowOff>
    </xdr:from>
    <xdr:to>
      <xdr:col>19</xdr:col>
      <xdr:colOff>838200</xdr:colOff>
      <xdr:row>22</xdr:row>
      <xdr:rowOff>66675</xdr:rowOff>
    </xdr:to>
    <xdr:sp macro="" textlink="">
      <xdr:nvSpPr>
        <xdr:cNvPr id="1054" name="Text Box 4">
          <a:extLst>
            <a:ext uri="{FF2B5EF4-FFF2-40B4-BE49-F238E27FC236}">
              <a16:creationId xmlns:a16="http://schemas.microsoft.com/office/drawing/2014/main" id="{350CA2FF-D1FE-4EDE-808E-586C654B286E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828675</xdr:colOff>
      <xdr:row>21</xdr:row>
      <xdr:rowOff>0</xdr:rowOff>
    </xdr:from>
    <xdr:to>
      <xdr:col>19</xdr:col>
      <xdr:colOff>838200</xdr:colOff>
      <xdr:row>22</xdr:row>
      <xdr:rowOff>66675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id="{241B85BA-6370-425B-813C-C5110107D8F6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828675</xdr:colOff>
      <xdr:row>21</xdr:row>
      <xdr:rowOff>0</xdr:rowOff>
    </xdr:from>
    <xdr:to>
      <xdr:col>19</xdr:col>
      <xdr:colOff>838200</xdr:colOff>
      <xdr:row>22</xdr:row>
      <xdr:rowOff>63992</xdr:rowOff>
    </xdr:to>
    <xdr:sp macro="" textlink="">
      <xdr:nvSpPr>
        <xdr:cNvPr id="1056" name="Text Box 4">
          <a:extLst>
            <a:ext uri="{FF2B5EF4-FFF2-40B4-BE49-F238E27FC236}">
              <a16:creationId xmlns:a16="http://schemas.microsoft.com/office/drawing/2014/main" id="{83C19587-9A5E-4D3A-927E-2E5D8680BAA3}"/>
            </a:ext>
          </a:extLst>
        </xdr:cNvPr>
        <xdr:cNvSpPr txBox="1">
          <a:spLocks noChangeArrowheads="1"/>
        </xdr:cNvSpPr>
      </xdr:nvSpPr>
      <xdr:spPr bwMode="auto">
        <a:xfrm>
          <a:off x="12687300" y="2943225"/>
          <a:ext cx="9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19</xdr:col>
      <xdr:colOff>828675</xdr:colOff>
      <xdr:row>21</xdr:row>
      <xdr:rowOff>0</xdr:rowOff>
    </xdr:from>
    <xdr:ext cx="9525" cy="250825"/>
    <xdr:sp macro="" textlink="">
      <xdr:nvSpPr>
        <xdr:cNvPr id="1057" name="Text Box 4">
          <a:extLst>
            <a:ext uri="{FF2B5EF4-FFF2-40B4-BE49-F238E27FC236}">
              <a16:creationId xmlns:a16="http://schemas.microsoft.com/office/drawing/2014/main" id="{A3B92349-BE4E-4132-9981-388D0C5C01C9}"/>
            </a:ext>
          </a:extLst>
        </xdr:cNvPr>
        <xdr:cNvSpPr txBox="1">
          <a:spLocks noChangeArrowheads="1"/>
        </xdr:cNvSpPr>
      </xdr:nvSpPr>
      <xdr:spPr bwMode="auto">
        <a:xfrm>
          <a:off x="12687300" y="2943225"/>
          <a:ext cx="9525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58" name="Text Box 4">
          <a:extLst>
            <a:ext uri="{FF2B5EF4-FFF2-40B4-BE49-F238E27FC236}">
              <a16:creationId xmlns:a16="http://schemas.microsoft.com/office/drawing/2014/main" id="{EBE81CC4-E2B8-440E-AE48-BF48B277698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59" name="Text Box 4">
          <a:extLst>
            <a:ext uri="{FF2B5EF4-FFF2-40B4-BE49-F238E27FC236}">
              <a16:creationId xmlns:a16="http://schemas.microsoft.com/office/drawing/2014/main" id="{0C5016A5-AAE6-4B58-B155-69638CA23A1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60" name="Text Box 4">
          <a:extLst>
            <a:ext uri="{FF2B5EF4-FFF2-40B4-BE49-F238E27FC236}">
              <a16:creationId xmlns:a16="http://schemas.microsoft.com/office/drawing/2014/main" id="{D8EBB613-894D-45B0-B479-84F06DBDD4A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61" name="Text Box 4">
          <a:extLst>
            <a:ext uri="{FF2B5EF4-FFF2-40B4-BE49-F238E27FC236}">
              <a16:creationId xmlns:a16="http://schemas.microsoft.com/office/drawing/2014/main" id="{53E0BDFD-CA37-4771-B7D1-9CE98268E1B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062" name="Text Box 4">
          <a:extLst>
            <a:ext uri="{FF2B5EF4-FFF2-40B4-BE49-F238E27FC236}">
              <a16:creationId xmlns:a16="http://schemas.microsoft.com/office/drawing/2014/main" id="{C47797A1-BA44-4207-8001-F638656FCE2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063" name="Text Box 4">
          <a:extLst>
            <a:ext uri="{FF2B5EF4-FFF2-40B4-BE49-F238E27FC236}">
              <a16:creationId xmlns:a16="http://schemas.microsoft.com/office/drawing/2014/main" id="{E61DBC51-97C3-4A75-BA99-13F04D5C1A4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064" name="Text Box 4">
          <a:extLst>
            <a:ext uri="{FF2B5EF4-FFF2-40B4-BE49-F238E27FC236}">
              <a16:creationId xmlns:a16="http://schemas.microsoft.com/office/drawing/2014/main" id="{741D1CB8-607F-4B0F-899E-07BDC277A12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065" name="Text Box 4">
          <a:extLst>
            <a:ext uri="{FF2B5EF4-FFF2-40B4-BE49-F238E27FC236}">
              <a16:creationId xmlns:a16="http://schemas.microsoft.com/office/drawing/2014/main" id="{0F62BF91-9284-4ECF-BC85-1B3D4638A43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066" name="Text Box 4">
          <a:extLst>
            <a:ext uri="{FF2B5EF4-FFF2-40B4-BE49-F238E27FC236}">
              <a16:creationId xmlns:a16="http://schemas.microsoft.com/office/drawing/2014/main" id="{3B12845A-58FC-4C22-A4DD-4DC5B53C47E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067" name="Text Box 4">
          <a:extLst>
            <a:ext uri="{FF2B5EF4-FFF2-40B4-BE49-F238E27FC236}">
              <a16:creationId xmlns:a16="http://schemas.microsoft.com/office/drawing/2014/main" id="{F03FF0EC-EADB-494A-9FD0-05E810066BF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68" name="Text Box 4">
          <a:extLst>
            <a:ext uri="{FF2B5EF4-FFF2-40B4-BE49-F238E27FC236}">
              <a16:creationId xmlns:a16="http://schemas.microsoft.com/office/drawing/2014/main" id="{B8D13462-A251-4ED1-A8AC-F83F974755F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id="{BE3FF56A-7BC4-4859-A288-5B3434ABB95B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70" name="Text Box 4">
          <a:extLst>
            <a:ext uri="{FF2B5EF4-FFF2-40B4-BE49-F238E27FC236}">
              <a16:creationId xmlns:a16="http://schemas.microsoft.com/office/drawing/2014/main" id="{5E1999F1-274D-400A-9487-7BE1B45A654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71" name="Text Box 4">
          <a:extLst>
            <a:ext uri="{FF2B5EF4-FFF2-40B4-BE49-F238E27FC236}">
              <a16:creationId xmlns:a16="http://schemas.microsoft.com/office/drawing/2014/main" id="{68F0D6FD-7840-4F22-9ADE-2ABC94361D0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72" name="Text Box 4">
          <a:extLst>
            <a:ext uri="{FF2B5EF4-FFF2-40B4-BE49-F238E27FC236}">
              <a16:creationId xmlns:a16="http://schemas.microsoft.com/office/drawing/2014/main" id="{3D321B7E-6E31-48CC-B4C2-FA21F736F05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73" name="Text Box 4">
          <a:extLst>
            <a:ext uri="{FF2B5EF4-FFF2-40B4-BE49-F238E27FC236}">
              <a16:creationId xmlns:a16="http://schemas.microsoft.com/office/drawing/2014/main" id="{AB0327F5-940B-412D-872E-AB14682BD3B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74" name="Text Box 4">
          <a:extLst>
            <a:ext uri="{FF2B5EF4-FFF2-40B4-BE49-F238E27FC236}">
              <a16:creationId xmlns:a16="http://schemas.microsoft.com/office/drawing/2014/main" id="{A020BD22-53FE-428B-8637-2485D2154F8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75" name="Text Box 4">
          <a:extLst>
            <a:ext uri="{FF2B5EF4-FFF2-40B4-BE49-F238E27FC236}">
              <a16:creationId xmlns:a16="http://schemas.microsoft.com/office/drawing/2014/main" id="{72739BC5-90F0-463B-B1E5-F4AC6B965E5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id="{DE472AC6-7543-4EE6-BB70-6EB1EBC3229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77" name="Text Box 4">
          <a:extLst>
            <a:ext uri="{FF2B5EF4-FFF2-40B4-BE49-F238E27FC236}">
              <a16:creationId xmlns:a16="http://schemas.microsoft.com/office/drawing/2014/main" id="{183C3124-689F-437E-AB82-4E313B8C843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78" name="Text Box 4">
          <a:extLst>
            <a:ext uri="{FF2B5EF4-FFF2-40B4-BE49-F238E27FC236}">
              <a16:creationId xmlns:a16="http://schemas.microsoft.com/office/drawing/2014/main" id="{5CCA019E-41BF-4611-BCC8-F48AB1076B4B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79" name="Text Box 4">
          <a:extLst>
            <a:ext uri="{FF2B5EF4-FFF2-40B4-BE49-F238E27FC236}">
              <a16:creationId xmlns:a16="http://schemas.microsoft.com/office/drawing/2014/main" id="{B9C51525-D804-4C2B-B298-7BC342D013B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80" name="Text Box 4">
          <a:extLst>
            <a:ext uri="{FF2B5EF4-FFF2-40B4-BE49-F238E27FC236}">
              <a16:creationId xmlns:a16="http://schemas.microsoft.com/office/drawing/2014/main" id="{C1939C68-181C-4B04-B9BA-2D78DB86432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81" name="Text Box 4">
          <a:extLst>
            <a:ext uri="{FF2B5EF4-FFF2-40B4-BE49-F238E27FC236}">
              <a16:creationId xmlns:a16="http://schemas.microsoft.com/office/drawing/2014/main" id="{73A638D4-FA5D-42CC-8EB0-BF461A42637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82" name="Text Box 4">
          <a:extLst>
            <a:ext uri="{FF2B5EF4-FFF2-40B4-BE49-F238E27FC236}">
              <a16:creationId xmlns:a16="http://schemas.microsoft.com/office/drawing/2014/main" id="{E0B26BAB-BAD3-4C8F-ABAA-640D708D8E1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id="{F67BBBE1-1BCE-4107-A812-9F7D1B112BE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84" name="Text Box 4">
          <a:extLst>
            <a:ext uri="{FF2B5EF4-FFF2-40B4-BE49-F238E27FC236}">
              <a16:creationId xmlns:a16="http://schemas.microsoft.com/office/drawing/2014/main" id="{946AEA5C-9EDA-4927-A057-9A568525D11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85" name="Text Box 4">
          <a:extLst>
            <a:ext uri="{FF2B5EF4-FFF2-40B4-BE49-F238E27FC236}">
              <a16:creationId xmlns:a16="http://schemas.microsoft.com/office/drawing/2014/main" id="{BAAE36EB-65F8-4D6A-AC59-C8924E96E82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86" name="Text Box 4">
          <a:extLst>
            <a:ext uri="{FF2B5EF4-FFF2-40B4-BE49-F238E27FC236}">
              <a16:creationId xmlns:a16="http://schemas.microsoft.com/office/drawing/2014/main" id="{EA0ED069-0F62-48A2-B699-6FAB1AC951F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87" name="Text Box 4">
          <a:extLst>
            <a:ext uri="{FF2B5EF4-FFF2-40B4-BE49-F238E27FC236}">
              <a16:creationId xmlns:a16="http://schemas.microsoft.com/office/drawing/2014/main" id="{FFA21E30-59B8-424D-B2B6-7C2E5D50FDF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88" name="Text Box 4">
          <a:extLst>
            <a:ext uri="{FF2B5EF4-FFF2-40B4-BE49-F238E27FC236}">
              <a16:creationId xmlns:a16="http://schemas.microsoft.com/office/drawing/2014/main" id="{938F919F-E3FF-4A47-86D6-A562BED14AD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89" name="Text Box 4">
          <a:extLst>
            <a:ext uri="{FF2B5EF4-FFF2-40B4-BE49-F238E27FC236}">
              <a16:creationId xmlns:a16="http://schemas.microsoft.com/office/drawing/2014/main" id="{550817FE-15F6-4BCC-8C59-8A2AC005355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id="{ECE0A578-A574-4387-A1EB-EEA2B0B5EF2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91" name="Text Box 4">
          <a:extLst>
            <a:ext uri="{FF2B5EF4-FFF2-40B4-BE49-F238E27FC236}">
              <a16:creationId xmlns:a16="http://schemas.microsoft.com/office/drawing/2014/main" id="{7A843EFD-C1A6-41C6-B3D9-9628916E06C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92" name="Text Box 4">
          <a:extLst>
            <a:ext uri="{FF2B5EF4-FFF2-40B4-BE49-F238E27FC236}">
              <a16:creationId xmlns:a16="http://schemas.microsoft.com/office/drawing/2014/main" id="{8F392CA3-A587-4AEA-A674-6FB89AFC43FB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93" name="Text Box 4">
          <a:extLst>
            <a:ext uri="{FF2B5EF4-FFF2-40B4-BE49-F238E27FC236}">
              <a16:creationId xmlns:a16="http://schemas.microsoft.com/office/drawing/2014/main" id="{D9DB65A6-9A96-447F-8206-A0EE0E17456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94" name="Text Box 4">
          <a:extLst>
            <a:ext uri="{FF2B5EF4-FFF2-40B4-BE49-F238E27FC236}">
              <a16:creationId xmlns:a16="http://schemas.microsoft.com/office/drawing/2014/main" id="{C5BAB7A3-988C-4AF9-8C56-574D99E5E49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095" name="Text Box 4">
          <a:extLst>
            <a:ext uri="{FF2B5EF4-FFF2-40B4-BE49-F238E27FC236}">
              <a16:creationId xmlns:a16="http://schemas.microsoft.com/office/drawing/2014/main" id="{2A8FA824-2818-49F0-9B01-8EE3E82D67D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96" name="Text Box 4">
          <a:extLst>
            <a:ext uri="{FF2B5EF4-FFF2-40B4-BE49-F238E27FC236}">
              <a16:creationId xmlns:a16="http://schemas.microsoft.com/office/drawing/2014/main" id="{3BCC1698-6425-4CEA-9F78-72BDD158564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97" name="Text Box 4">
          <a:extLst>
            <a:ext uri="{FF2B5EF4-FFF2-40B4-BE49-F238E27FC236}">
              <a16:creationId xmlns:a16="http://schemas.microsoft.com/office/drawing/2014/main" id="{D4E92B7E-3C8E-43D1-B7F2-CAD110FCC04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98" name="Text Box 4">
          <a:extLst>
            <a:ext uri="{FF2B5EF4-FFF2-40B4-BE49-F238E27FC236}">
              <a16:creationId xmlns:a16="http://schemas.microsoft.com/office/drawing/2014/main" id="{4DA58D28-31AC-4ACB-BFAB-65735927025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099" name="Text Box 4">
          <a:extLst>
            <a:ext uri="{FF2B5EF4-FFF2-40B4-BE49-F238E27FC236}">
              <a16:creationId xmlns:a16="http://schemas.microsoft.com/office/drawing/2014/main" id="{71535A6F-F0DD-4596-A7F1-948BD74F7B9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00" name="Text Box 4">
          <a:extLst>
            <a:ext uri="{FF2B5EF4-FFF2-40B4-BE49-F238E27FC236}">
              <a16:creationId xmlns:a16="http://schemas.microsoft.com/office/drawing/2014/main" id="{F31EB6D6-34D9-4259-A2A5-37319456D93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01" name="Text Box 4">
          <a:extLst>
            <a:ext uri="{FF2B5EF4-FFF2-40B4-BE49-F238E27FC236}">
              <a16:creationId xmlns:a16="http://schemas.microsoft.com/office/drawing/2014/main" id="{504A48D9-0648-4CED-A536-3D36782E86D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02" name="Text Box 4">
          <a:extLst>
            <a:ext uri="{FF2B5EF4-FFF2-40B4-BE49-F238E27FC236}">
              <a16:creationId xmlns:a16="http://schemas.microsoft.com/office/drawing/2014/main" id="{BE2BDF7B-A5CB-4AF3-9BA6-DBCADB323DC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03" name="Text Box 4">
          <a:extLst>
            <a:ext uri="{FF2B5EF4-FFF2-40B4-BE49-F238E27FC236}">
              <a16:creationId xmlns:a16="http://schemas.microsoft.com/office/drawing/2014/main" id="{C052F518-3CA8-47ED-A921-2855A60F153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04" name="Text Box 4">
          <a:extLst>
            <a:ext uri="{FF2B5EF4-FFF2-40B4-BE49-F238E27FC236}">
              <a16:creationId xmlns:a16="http://schemas.microsoft.com/office/drawing/2014/main" id="{817C6F77-744B-4DC6-A231-50BE2066F7B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05" name="Text Box 4">
          <a:extLst>
            <a:ext uri="{FF2B5EF4-FFF2-40B4-BE49-F238E27FC236}">
              <a16:creationId xmlns:a16="http://schemas.microsoft.com/office/drawing/2014/main" id="{8C3372CA-CE24-4A59-8731-161E0A2C345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06" name="Text Box 4">
          <a:extLst>
            <a:ext uri="{FF2B5EF4-FFF2-40B4-BE49-F238E27FC236}">
              <a16:creationId xmlns:a16="http://schemas.microsoft.com/office/drawing/2014/main" id="{ABCE1832-349F-4361-8288-6F541C0FA4B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07" name="Text Box 4">
          <a:extLst>
            <a:ext uri="{FF2B5EF4-FFF2-40B4-BE49-F238E27FC236}">
              <a16:creationId xmlns:a16="http://schemas.microsoft.com/office/drawing/2014/main" id="{FF24E486-3F93-4729-9C60-098234E0134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108" name="Text Box 4">
          <a:extLst>
            <a:ext uri="{FF2B5EF4-FFF2-40B4-BE49-F238E27FC236}">
              <a16:creationId xmlns:a16="http://schemas.microsoft.com/office/drawing/2014/main" id="{4BF42CC3-8040-4C4E-9366-F8B99310845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109" name="Text Box 4">
          <a:extLst>
            <a:ext uri="{FF2B5EF4-FFF2-40B4-BE49-F238E27FC236}">
              <a16:creationId xmlns:a16="http://schemas.microsoft.com/office/drawing/2014/main" id="{BD2958AE-D7F1-4DA5-998B-69189FFFCC6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10" name="Text Box 4">
          <a:extLst>
            <a:ext uri="{FF2B5EF4-FFF2-40B4-BE49-F238E27FC236}">
              <a16:creationId xmlns:a16="http://schemas.microsoft.com/office/drawing/2014/main" id="{40ED1FAC-F0A5-4003-948E-C8C963FE149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id="{238662FA-05E0-4F66-A1E9-A6CC8074C25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12" name="Text Box 4">
          <a:extLst>
            <a:ext uri="{FF2B5EF4-FFF2-40B4-BE49-F238E27FC236}">
              <a16:creationId xmlns:a16="http://schemas.microsoft.com/office/drawing/2014/main" id="{CE4D62A4-A524-4C18-BA80-99DF7F40194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13" name="Text Box 4">
          <a:extLst>
            <a:ext uri="{FF2B5EF4-FFF2-40B4-BE49-F238E27FC236}">
              <a16:creationId xmlns:a16="http://schemas.microsoft.com/office/drawing/2014/main" id="{39FAFE13-57F5-42A3-BDD3-6AC2E2DA000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14" name="Text Box 4">
          <a:extLst>
            <a:ext uri="{FF2B5EF4-FFF2-40B4-BE49-F238E27FC236}">
              <a16:creationId xmlns:a16="http://schemas.microsoft.com/office/drawing/2014/main" id="{2F20EB2A-2200-42AB-A930-6614B6C8372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15" name="Text Box 4">
          <a:extLst>
            <a:ext uri="{FF2B5EF4-FFF2-40B4-BE49-F238E27FC236}">
              <a16:creationId xmlns:a16="http://schemas.microsoft.com/office/drawing/2014/main" id="{A20364B1-AD3E-4147-B40E-A537B86EE53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16" name="Text Box 4">
          <a:extLst>
            <a:ext uri="{FF2B5EF4-FFF2-40B4-BE49-F238E27FC236}">
              <a16:creationId xmlns:a16="http://schemas.microsoft.com/office/drawing/2014/main" id="{714C83D4-D2FB-4290-AE4C-CB3EC4B7083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17" name="Text Box 4">
          <a:extLst>
            <a:ext uri="{FF2B5EF4-FFF2-40B4-BE49-F238E27FC236}">
              <a16:creationId xmlns:a16="http://schemas.microsoft.com/office/drawing/2014/main" id="{1D46789C-A50D-49AF-A78F-8AEEB229AA9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18" name="Text Box 4">
          <a:extLst>
            <a:ext uri="{FF2B5EF4-FFF2-40B4-BE49-F238E27FC236}">
              <a16:creationId xmlns:a16="http://schemas.microsoft.com/office/drawing/2014/main" id="{1B5A914B-52E6-41BC-B591-902C218ED5A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19" name="Text Box 4">
          <a:extLst>
            <a:ext uri="{FF2B5EF4-FFF2-40B4-BE49-F238E27FC236}">
              <a16:creationId xmlns:a16="http://schemas.microsoft.com/office/drawing/2014/main" id="{4167803F-056A-4EF3-A4EC-FD30D935310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20" name="Text Box 4">
          <a:extLst>
            <a:ext uri="{FF2B5EF4-FFF2-40B4-BE49-F238E27FC236}">
              <a16:creationId xmlns:a16="http://schemas.microsoft.com/office/drawing/2014/main" id="{CA469F3B-3E65-496B-83B6-93E21184874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21" name="Text Box 4">
          <a:extLst>
            <a:ext uri="{FF2B5EF4-FFF2-40B4-BE49-F238E27FC236}">
              <a16:creationId xmlns:a16="http://schemas.microsoft.com/office/drawing/2014/main" id="{F5F66A32-7BCE-4F46-8FFF-0C256084C1C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22" name="Text Box 4">
          <a:extLst>
            <a:ext uri="{FF2B5EF4-FFF2-40B4-BE49-F238E27FC236}">
              <a16:creationId xmlns:a16="http://schemas.microsoft.com/office/drawing/2014/main" id="{FE145B5F-5ACA-4CC4-BC7E-4BC18187F3B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23" name="Text Box 4">
          <a:extLst>
            <a:ext uri="{FF2B5EF4-FFF2-40B4-BE49-F238E27FC236}">
              <a16:creationId xmlns:a16="http://schemas.microsoft.com/office/drawing/2014/main" id="{03766F87-BACF-41C4-A58D-A587EC1C8AA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24" name="Text Box 4">
          <a:extLst>
            <a:ext uri="{FF2B5EF4-FFF2-40B4-BE49-F238E27FC236}">
              <a16:creationId xmlns:a16="http://schemas.microsoft.com/office/drawing/2014/main" id="{DA68F5D8-8626-409D-A96D-0751764CD0D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25" name="Text Box 4">
          <a:extLst>
            <a:ext uri="{FF2B5EF4-FFF2-40B4-BE49-F238E27FC236}">
              <a16:creationId xmlns:a16="http://schemas.microsoft.com/office/drawing/2014/main" id="{4BA0B316-D683-4491-9F77-36C4D93CCF4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26" name="Text Box 4">
          <a:extLst>
            <a:ext uri="{FF2B5EF4-FFF2-40B4-BE49-F238E27FC236}">
              <a16:creationId xmlns:a16="http://schemas.microsoft.com/office/drawing/2014/main" id="{4E2FAC4C-E6E5-4261-A671-87A87D62FF7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27" name="Text Box 4">
          <a:extLst>
            <a:ext uri="{FF2B5EF4-FFF2-40B4-BE49-F238E27FC236}">
              <a16:creationId xmlns:a16="http://schemas.microsoft.com/office/drawing/2014/main" id="{CF464894-E4B0-4860-B053-613412F0F95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128" name="Text Box 4">
          <a:extLst>
            <a:ext uri="{FF2B5EF4-FFF2-40B4-BE49-F238E27FC236}">
              <a16:creationId xmlns:a16="http://schemas.microsoft.com/office/drawing/2014/main" id="{1DDBACB1-7D2D-4F64-997A-AF0106DE46E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129" name="Text Box 4">
          <a:extLst>
            <a:ext uri="{FF2B5EF4-FFF2-40B4-BE49-F238E27FC236}">
              <a16:creationId xmlns:a16="http://schemas.microsoft.com/office/drawing/2014/main" id="{1269A261-1740-4418-89E7-564B5E28FF1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30" name="Text Box 4">
          <a:extLst>
            <a:ext uri="{FF2B5EF4-FFF2-40B4-BE49-F238E27FC236}">
              <a16:creationId xmlns:a16="http://schemas.microsoft.com/office/drawing/2014/main" id="{D5CB53A7-010B-4CF7-952F-9512B401696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31" name="Text Box 4">
          <a:extLst>
            <a:ext uri="{FF2B5EF4-FFF2-40B4-BE49-F238E27FC236}">
              <a16:creationId xmlns:a16="http://schemas.microsoft.com/office/drawing/2014/main" id="{C92D1D5B-5DA1-4D99-AF23-D9EE928541D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32" name="Text Box 4">
          <a:extLst>
            <a:ext uri="{FF2B5EF4-FFF2-40B4-BE49-F238E27FC236}">
              <a16:creationId xmlns:a16="http://schemas.microsoft.com/office/drawing/2014/main" id="{7257CC55-9374-49DE-A779-4FDE8864D0A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33" name="Text Box 4">
          <a:extLst>
            <a:ext uri="{FF2B5EF4-FFF2-40B4-BE49-F238E27FC236}">
              <a16:creationId xmlns:a16="http://schemas.microsoft.com/office/drawing/2014/main" id="{EB8FA519-A8BF-4BE8-A60B-C682C2194FF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34" name="Text Box 4">
          <a:extLst>
            <a:ext uri="{FF2B5EF4-FFF2-40B4-BE49-F238E27FC236}">
              <a16:creationId xmlns:a16="http://schemas.microsoft.com/office/drawing/2014/main" id="{43AFEE53-72F3-4EA6-995F-CE86B88400D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35" name="Text Box 4">
          <a:extLst>
            <a:ext uri="{FF2B5EF4-FFF2-40B4-BE49-F238E27FC236}">
              <a16:creationId xmlns:a16="http://schemas.microsoft.com/office/drawing/2014/main" id="{E58FE907-A3FD-43A3-94C9-CDFB71ECD9C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36" name="Text Box 4">
          <a:extLst>
            <a:ext uri="{FF2B5EF4-FFF2-40B4-BE49-F238E27FC236}">
              <a16:creationId xmlns:a16="http://schemas.microsoft.com/office/drawing/2014/main" id="{E7655DE4-C220-4B91-9549-9462291C294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37" name="Text Box 4">
          <a:extLst>
            <a:ext uri="{FF2B5EF4-FFF2-40B4-BE49-F238E27FC236}">
              <a16:creationId xmlns:a16="http://schemas.microsoft.com/office/drawing/2014/main" id="{5568B02B-D541-4D8D-A86F-A6D730CE2E4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38" name="Text Box 4">
          <a:extLst>
            <a:ext uri="{FF2B5EF4-FFF2-40B4-BE49-F238E27FC236}">
              <a16:creationId xmlns:a16="http://schemas.microsoft.com/office/drawing/2014/main" id="{A59D05CE-99D4-4F7E-8F96-A57F5B6110B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39" name="Text Box 4">
          <a:extLst>
            <a:ext uri="{FF2B5EF4-FFF2-40B4-BE49-F238E27FC236}">
              <a16:creationId xmlns:a16="http://schemas.microsoft.com/office/drawing/2014/main" id="{7E5E34EC-B12E-453A-A573-1DDF55F74A2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40" name="Text Box 4">
          <a:extLst>
            <a:ext uri="{FF2B5EF4-FFF2-40B4-BE49-F238E27FC236}">
              <a16:creationId xmlns:a16="http://schemas.microsoft.com/office/drawing/2014/main" id="{107C1AC3-7729-40D0-8BF7-A12149F0843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41" name="Text Box 4">
          <a:extLst>
            <a:ext uri="{FF2B5EF4-FFF2-40B4-BE49-F238E27FC236}">
              <a16:creationId xmlns:a16="http://schemas.microsoft.com/office/drawing/2014/main" id="{7168870C-BA8D-464F-A80E-B5616F93814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42" name="Text Box 4">
          <a:extLst>
            <a:ext uri="{FF2B5EF4-FFF2-40B4-BE49-F238E27FC236}">
              <a16:creationId xmlns:a16="http://schemas.microsoft.com/office/drawing/2014/main" id="{BB7D9286-DE2A-40A4-BFF6-D3ACAAEDC9C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43" name="Text Box 4">
          <a:extLst>
            <a:ext uri="{FF2B5EF4-FFF2-40B4-BE49-F238E27FC236}">
              <a16:creationId xmlns:a16="http://schemas.microsoft.com/office/drawing/2014/main" id="{7C985EFA-05DB-4242-9052-AF2014F8145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44" name="Text Box 4">
          <a:extLst>
            <a:ext uri="{FF2B5EF4-FFF2-40B4-BE49-F238E27FC236}">
              <a16:creationId xmlns:a16="http://schemas.microsoft.com/office/drawing/2014/main" id="{E175EF0C-525B-47D7-B99B-C48740EF7D5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45" name="Text Box 4">
          <a:extLst>
            <a:ext uri="{FF2B5EF4-FFF2-40B4-BE49-F238E27FC236}">
              <a16:creationId xmlns:a16="http://schemas.microsoft.com/office/drawing/2014/main" id="{31F3186D-40F9-41CC-B306-D3CC6011020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46" name="Text Box 4">
          <a:extLst>
            <a:ext uri="{FF2B5EF4-FFF2-40B4-BE49-F238E27FC236}">
              <a16:creationId xmlns:a16="http://schemas.microsoft.com/office/drawing/2014/main" id="{8F883039-24AF-474C-A15B-5C631E48568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47" name="Text Box 4">
          <a:extLst>
            <a:ext uri="{FF2B5EF4-FFF2-40B4-BE49-F238E27FC236}">
              <a16:creationId xmlns:a16="http://schemas.microsoft.com/office/drawing/2014/main" id="{1748F050-AC7D-4BD4-B6DA-5A7388343EE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48" name="Text Box 4">
          <a:extLst>
            <a:ext uri="{FF2B5EF4-FFF2-40B4-BE49-F238E27FC236}">
              <a16:creationId xmlns:a16="http://schemas.microsoft.com/office/drawing/2014/main" id="{AAE73777-474D-4B43-B487-2AF755E754C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49" name="Text Box 4">
          <a:extLst>
            <a:ext uri="{FF2B5EF4-FFF2-40B4-BE49-F238E27FC236}">
              <a16:creationId xmlns:a16="http://schemas.microsoft.com/office/drawing/2014/main" id="{D832848C-B224-41B6-865D-8908E0FA00C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1150" name="Text Box 4">
          <a:extLst>
            <a:ext uri="{FF2B5EF4-FFF2-40B4-BE49-F238E27FC236}">
              <a16:creationId xmlns:a16="http://schemas.microsoft.com/office/drawing/2014/main" id="{B41E734D-4E0E-47AF-825D-6317E48E462C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1151" name="Text Box 4">
          <a:extLst>
            <a:ext uri="{FF2B5EF4-FFF2-40B4-BE49-F238E27FC236}">
              <a16:creationId xmlns:a16="http://schemas.microsoft.com/office/drawing/2014/main" id="{E1F8AD7B-7BD6-42AB-8959-B7EF8E76AEF9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52" name="Text Box 4">
          <a:extLst>
            <a:ext uri="{FF2B5EF4-FFF2-40B4-BE49-F238E27FC236}">
              <a16:creationId xmlns:a16="http://schemas.microsoft.com/office/drawing/2014/main" id="{247725F9-2093-4B0B-8B91-2887035C99A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53" name="Text Box 4">
          <a:extLst>
            <a:ext uri="{FF2B5EF4-FFF2-40B4-BE49-F238E27FC236}">
              <a16:creationId xmlns:a16="http://schemas.microsoft.com/office/drawing/2014/main" id="{50E4C726-1CE0-428C-A5A5-72561E7D66B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54" name="Text Box 4">
          <a:extLst>
            <a:ext uri="{FF2B5EF4-FFF2-40B4-BE49-F238E27FC236}">
              <a16:creationId xmlns:a16="http://schemas.microsoft.com/office/drawing/2014/main" id="{218E95CD-8BFA-435F-8E4E-542BFCBEBC8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55" name="Text Box 4">
          <a:extLst>
            <a:ext uri="{FF2B5EF4-FFF2-40B4-BE49-F238E27FC236}">
              <a16:creationId xmlns:a16="http://schemas.microsoft.com/office/drawing/2014/main" id="{95198EC8-A309-475B-9E6E-303DCDC0B07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156" name="Text Box 4">
          <a:extLst>
            <a:ext uri="{FF2B5EF4-FFF2-40B4-BE49-F238E27FC236}">
              <a16:creationId xmlns:a16="http://schemas.microsoft.com/office/drawing/2014/main" id="{AEB59564-F8FA-4CE4-BC37-465E3897D57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157" name="Text Box 4">
          <a:extLst>
            <a:ext uri="{FF2B5EF4-FFF2-40B4-BE49-F238E27FC236}">
              <a16:creationId xmlns:a16="http://schemas.microsoft.com/office/drawing/2014/main" id="{78AC304B-0140-4EFC-BA77-0A940690805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158" name="Text Box 4">
          <a:extLst>
            <a:ext uri="{FF2B5EF4-FFF2-40B4-BE49-F238E27FC236}">
              <a16:creationId xmlns:a16="http://schemas.microsoft.com/office/drawing/2014/main" id="{ABE7DA17-D58D-4CD7-8500-50913CBC6199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159" name="Text Box 4">
          <a:extLst>
            <a:ext uri="{FF2B5EF4-FFF2-40B4-BE49-F238E27FC236}">
              <a16:creationId xmlns:a16="http://schemas.microsoft.com/office/drawing/2014/main" id="{81F83ADC-5F0E-4B0B-AC3D-1B79011A958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id="{EE8C44BA-3A53-49B1-B1FB-BF6E18C385E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161" name="Text Box 4">
          <a:extLst>
            <a:ext uri="{FF2B5EF4-FFF2-40B4-BE49-F238E27FC236}">
              <a16:creationId xmlns:a16="http://schemas.microsoft.com/office/drawing/2014/main" id="{7A8CA5E1-E3A9-4952-AB7A-ED857D76ED1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62" name="Text Box 4">
          <a:extLst>
            <a:ext uri="{FF2B5EF4-FFF2-40B4-BE49-F238E27FC236}">
              <a16:creationId xmlns:a16="http://schemas.microsoft.com/office/drawing/2014/main" id="{147AFFA5-085E-47AC-A11D-97227EB02E9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63" name="Text Box 4">
          <a:extLst>
            <a:ext uri="{FF2B5EF4-FFF2-40B4-BE49-F238E27FC236}">
              <a16:creationId xmlns:a16="http://schemas.microsoft.com/office/drawing/2014/main" id="{A820177B-EFF7-46CD-83C5-4A590E4A6A9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64" name="Text Box 4">
          <a:extLst>
            <a:ext uri="{FF2B5EF4-FFF2-40B4-BE49-F238E27FC236}">
              <a16:creationId xmlns:a16="http://schemas.microsoft.com/office/drawing/2014/main" id="{3D888C80-9E24-4B7D-BA9A-7C9C4064AE8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65" name="Text Box 4">
          <a:extLst>
            <a:ext uri="{FF2B5EF4-FFF2-40B4-BE49-F238E27FC236}">
              <a16:creationId xmlns:a16="http://schemas.microsoft.com/office/drawing/2014/main" id="{EA178474-5C9D-4DEA-92FC-4F28177C0D1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66" name="Text Box 4">
          <a:extLst>
            <a:ext uri="{FF2B5EF4-FFF2-40B4-BE49-F238E27FC236}">
              <a16:creationId xmlns:a16="http://schemas.microsoft.com/office/drawing/2014/main" id="{23E93FF7-DBB1-483C-995E-F3304C4747B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id="{2467607C-29B3-448F-9FD6-C4A5373FB6CB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68" name="Text Box 4">
          <a:extLst>
            <a:ext uri="{FF2B5EF4-FFF2-40B4-BE49-F238E27FC236}">
              <a16:creationId xmlns:a16="http://schemas.microsoft.com/office/drawing/2014/main" id="{0F1C0EDD-5B59-4619-903C-DFA91DF5C49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69" name="Text Box 4">
          <a:extLst>
            <a:ext uri="{FF2B5EF4-FFF2-40B4-BE49-F238E27FC236}">
              <a16:creationId xmlns:a16="http://schemas.microsoft.com/office/drawing/2014/main" id="{B5B6580E-5EDC-49FA-A4ED-9F85C1D0C15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70" name="Text Box 4">
          <a:extLst>
            <a:ext uri="{FF2B5EF4-FFF2-40B4-BE49-F238E27FC236}">
              <a16:creationId xmlns:a16="http://schemas.microsoft.com/office/drawing/2014/main" id="{9B808F51-4D1E-4013-9832-DBEB6AFF8B4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71" name="Text Box 4">
          <a:extLst>
            <a:ext uri="{FF2B5EF4-FFF2-40B4-BE49-F238E27FC236}">
              <a16:creationId xmlns:a16="http://schemas.microsoft.com/office/drawing/2014/main" id="{84A854B0-3404-4886-9C62-C3D383DE9E2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72" name="Text Box 4">
          <a:extLst>
            <a:ext uri="{FF2B5EF4-FFF2-40B4-BE49-F238E27FC236}">
              <a16:creationId xmlns:a16="http://schemas.microsoft.com/office/drawing/2014/main" id="{B1332A81-D3DB-46A1-8EAD-DE39CF07E46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73" name="Text Box 4">
          <a:extLst>
            <a:ext uri="{FF2B5EF4-FFF2-40B4-BE49-F238E27FC236}">
              <a16:creationId xmlns:a16="http://schemas.microsoft.com/office/drawing/2014/main" id="{053E6FCB-C3BF-4FA7-A1B8-F097B48CD97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74" name="Text Box 4">
          <a:extLst>
            <a:ext uri="{FF2B5EF4-FFF2-40B4-BE49-F238E27FC236}">
              <a16:creationId xmlns:a16="http://schemas.microsoft.com/office/drawing/2014/main" id="{D0B275A0-CAD3-4877-B089-1E8A7F58A18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75" name="Text Box 4">
          <a:extLst>
            <a:ext uri="{FF2B5EF4-FFF2-40B4-BE49-F238E27FC236}">
              <a16:creationId xmlns:a16="http://schemas.microsoft.com/office/drawing/2014/main" id="{27AAD714-642F-4544-AF93-16714F6188A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76" name="Text Box 4">
          <a:extLst>
            <a:ext uri="{FF2B5EF4-FFF2-40B4-BE49-F238E27FC236}">
              <a16:creationId xmlns:a16="http://schemas.microsoft.com/office/drawing/2014/main" id="{FA7BA00C-703B-4D30-A863-9E64EE959D5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77" name="Text Box 4">
          <a:extLst>
            <a:ext uri="{FF2B5EF4-FFF2-40B4-BE49-F238E27FC236}">
              <a16:creationId xmlns:a16="http://schemas.microsoft.com/office/drawing/2014/main" id="{0BC1614D-D6E8-458B-9A2D-EB60858254C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78" name="Text Box 4">
          <a:extLst>
            <a:ext uri="{FF2B5EF4-FFF2-40B4-BE49-F238E27FC236}">
              <a16:creationId xmlns:a16="http://schemas.microsoft.com/office/drawing/2014/main" id="{F9E87FDE-A5A6-4576-AEA9-1340615B92A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79" name="Text Box 4">
          <a:extLst>
            <a:ext uri="{FF2B5EF4-FFF2-40B4-BE49-F238E27FC236}">
              <a16:creationId xmlns:a16="http://schemas.microsoft.com/office/drawing/2014/main" id="{4D3F6ED0-6062-41F9-9060-BE7FF898D49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80" name="Text Box 4">
          <a:extLst>
            <a:ext uri="{FF2B5EF4-FFF2-40B4-BE49-F238E27FC236}">
              <a16:creationId xmlns:a16="http://schemas.microsoft.com/office/drawing/2014/main" id="{1A15AABD-EC69-47EC-A61F-3CFFE41EB22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id="{5A848755-1FE5-4559-8128-6138EC09947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82" name="Text Box 4">
          <a:extLst>
            <a:ext uri="{FF2B5EF4-FFF2-40B4-BE49-F238E27FC236}">
              <a16:creationId xmlns:a16="http://schemas.microsoft.com/office/drawing/2014/main" id="{87EF8043-EBEF-41A4-A9CB-AFC17FA824A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83" name="Text Box 4">
          <a:extLst>
            <a:ext uri="{FF2B5EF4-FFF2-40B4-BE49-F238E27FC236}">
              <a16:creationId xmlns:a16="http://schemas.microsoft.com/office/drawing/2014/main" id="{C9977768-2450-46DB-9D56-7EA1EB43D87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84" name="Text Box 4">
          <a:extLst>
            <a:ext uri="{FF2B5EF4-FFF2-40B4-BE49-F238E27FC236}">
              <a16:creationId xmlns:a16="http://schemas.microsoft.com/office/drawing/2014/main" id="{5B8FCE23-A0A8-4061-A252-5276ED7EF79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85" name="Text Box 4">
          <a:extLst>
            <a:ext uri="{FF2B5EF4-FFF2-40B4-BE49-F238E27FC236}">
              <a16:creationId xmlns:a16="http://schemas.microsoft.com/office/drawing/2014/main" id="{DFF41EB7-FE0E-48AF-8872-01CF83F2573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86" name="Text Box 4">
          <a:extLst>
            <a:ext uri="{FF2B5EF4-FFF2-40B4-BE49-F238E27FC236}">
              <a16:creationId xmlns:a16="http://schemas.microsoft.com/office/drawing/2014/main" id="{55B3AD20-5B37-43E2-ACC5-B3F495293DB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87" name="Text Box 4">
          <a:extLst>
            <a:ext uri="{FF2B5EF4-FFF2-40B4-BE49-F238E27FC236}">
              <a16:creationId xmlns:a16="http://schemas.microsoft.com/office/drawing/2014/main" id="{05657C1F-1616-455A-9F04-70212E6F1DF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88" name="Text Box 4">
          <a:extLst>
            <a:ext uri="{FF2B5EF4-FFF2-40B4-BE49-F238E27FC236}">
              <a16:creationId xmlns:a16="http://schemas.microsoft.com/office/drawing/2014/main" id="{1CDA2A9F-F735-445F-9CBF-1603BFB5449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89" name="Text Box 4">
          <a:extLst>
            <a:ext uri="{FF2B5EF4-FFF2-40B4-BE49-F238E27FC236}">
              <a16:creationId xmlns:a16="http://schemas.microsoft.com/office/drawing/2014/main" id="{9322FC52-B069-4FAD-8A74-7997AB6D72E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90" name="Text Box 4">
          <a:extLst>
            <a:ext uri="{FF2B5EF4-FFF2-40B4-BE49-F238E27FC236}">
              <a16:creationId xmlns:a16="http://schemas.microsoft.com/office/drawing/2014/main" id="{DFC98E5E-CC06-4266-A54F-0728ABF8421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91" name="Text Box 4">
          <a:extLst>
            <a:ext uri="{FF2B5EF4-FFF2-40B4-BE49-F238E27FC236}">
              <a16:creationId xmlns:a16="http://schemas.microsoft.com/office/drawing/2014/main" id="{CA1B1AD6-B385-40D4-B1AC-18BE22B16E5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92" name="Text Box 4">
          <a:extLst>
            <a:ext uri="{FF2B5EF4-FFF2-40B4-BE49-F238E27FC236}">
              <a16:creationId xmlns:a16="http://schemas.microsoft.com/office/drawing/2014/main" id="{C235785A-931E-4323-98AC-CF63E559F96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93" name="Text Box 4">
          <a:extLst>
            <a:ext uri="{FF2B5EF4-FFF2-40B4-BE49-F238E27FC236}">
              <a16:creationId xmlns:a16="http://schemas.microsoft.com/office/drawing/2014/main" id="{9A045199-B341-48D7-89A2-1F99045F61B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94" name="Text Box 4">
          <a:extLst>
            <a:ext uri="{FF2B5EF4-FFF2-40B4-BE49-F238E27FC236}">
              <a16:creationId xmlns:a16="http://schemas.microsoft.com/office/drawing/2014/main" id="{2C406533-0254-48BA-A00F-E9D99CAAD19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195" name="Text Box 4">
          <a:extLst>
            <a:ext uri="{FF2B5EF4-FFF2-40B4-BE49-F238E27FC236}">
              <a16:creationId xmlns:a16="http://schemas.microsoft.com/office/drawing/2014/main" id="{F20067CA-D057-4D47-B698-8EE64DB08C5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96" name="Text Box 4">
          <a:extLst>
            <a:ext uri="{FF2B5EF4-FFF2-40B4-BE49-F238E27FC236}">
              <a16:creationId xmlns:a16="http://schemas.microsoft.com/office/drawing/2014/main" id="{12A34BF0-0045-4145-8DF8-D9030CC5070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97" name="Text Box 4">
          <a:extLst>
            <a:ext uri="{FF2B5EF4-FFF2-40B4-BE49-F238E27FC236}">
              <a16:creationId xmlns:a16="http://schemas.microsoft.com/office/drawing/2014/main" id="{156DC66F-6B82-432E-A029-04273B6B201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98" name="Text Box 4">
          <a:extLst>
            <a:ext uri="{FF2B5EF4-FFF2-40B4-BE49-F238E27FC236}">
              <a16:creationId xmlns:a16="http://schemas.microsoft.com/office/drawing/2014/main" id="{962297CE-14DC-4C82-8EF3-FA10DD127C6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199" name="Text Box 4">
          <a:extLst>
            <a:ext uri="{FF2B5EF4-FFF2-40B4-BE49-F238E27FC236}">
              <a16:creationId xmlns:a16="http://schemas.microsoft.com/office/drawing/2014/main" id="{6223E341-0724-492A-9C12-55785B264709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200" name="Text Box 4">
          <a:extLst>
            <a:ext uri="{FF2B5EF4-FFF2-40B4-BE49-F238E27FC236}">
              <a16:creationId xmlns:a16="http://schemas.microsoft.com/office/drawing/2014/main" id="{23413F45-275F-4E97-8395-DB95E3FB80B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201" name="Text Box 4">
          <a:extLst>
            <a:ext uri="{FF2B5EF4-FFF2-40B4-BE49-F238E27FC236}">
              <a16:creationId xmlns:a16="http://schemas.microsoft.com/office/drawing/2014/main" id="{056BB566-2184-4918-9220-B251B765655C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202" name="Text Box 4">
          <a:extLst>
            <a:ext uri="{FF2B5EF4-FFF2-40B4-BE49-F238E27FC236}">
              <a16:creationId xmlns:a16="http://schemas.microsoft.com/office/drawing/2014/main" id="{E738E56D-7688-4944-8F8C-F9F7C205492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203" name="Text Box 4">
          <a:extLst>
            <a:ext uri="{FF2B5EF4-FFF2-40B4-BE49-F238E27FC236}">
              <a16:creationId xmlns:a16="http://schemas.microsoft.com/office/drawing/2014/main" id="{E9CBCD05-95BE-4D7D-B1BD-F2F1813EED8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04" name="Text Box 4">
          <a:extLst>
            <a:ext uri="{FF2B5EF4-FFF2-40B4-BE49-F238E27FC236}">
              <a16:creationId xmlns:a16="http://schemas.microsoft.com/office/drawing/2014/main" id="{2D054E89-16FE-4456-8332-27E3CB1075B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05" name="Text Box 4">
          <a:extLst>
            <a:ext uri="{FF2B5EF4-FFF2-40B4-BE49-F238E27FC236}">
              <a16:creationId xmlns:a16="http://schemas.microsoft.com/office/drawing/2014/main" id="{E5CD1540-99A7-4D52-B8FF-76B73C7BCA3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06" name="Text Box 4">
          <a:extLst>
            <a:ext uri="{FF2B5EF4-FFF2-40B4-BE49-F238E27FC236}">
              <a16:creationId xmlns:a16="http://schemas.microsoft.com/office/drawing/2014/main" id="{DB2076CF-1902-4F5B-9CFE-112F5EA269F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id="{20B5CBB9-E9CF-464E-B068-D87C64367BE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208" name="Text Box 4">
          <a:extLst>
            <a:ext uri="{FF2B5EF4-FFF2-40B4-BE49-F238E27FC236}">
              <a16:creationId xmlns:a16="http://schemas.microsoft.com/office/drawing/2014/main" id="{D154631A-8B13-4D92-B0AB-27429C47E7C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209" name="Text Box 4">
          <a:extLst>
            <a:ext uri="{FF2B5EF4-FFF2-40B4-BE49-F238E27FC236}">
              <a16:creationId xmlns:a16="http://schemas.microsoft.com/office/drawing/2014/main" id="{C63B623C-F112-41A3-BB19-DEF4CF5DD3F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10" name="Text Box 4">
          <a:extLst>
            <a:ext uri="{FF2B5EF4-FFF2-40B4-BE49-F238E27FC236}">
              <a16:creationId xmlns:a16="http://schemas.microsoft.com/office/drawing/2014/main" id="{33EF411A-A292-4805-AC57-FB6752D21A29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11" name="Text Box 4">
          <a:extLst>
            <a:ext uri="{FF2B5EF4-FFF2-40B4-BE49-F238E27FC236}">
              <a16:creationId xmlns:a16="http://schemas.microsoft.com/office/drawing/2014/main" id="{50975910-081F-40B9-B426-67895E872CA6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12" name="Text Box 4">
          <a:extLst>
            <a:ext uri="{FF2B5EF4-FFF2-40B4-BE49-F238E27FC236}">
              <a16:creationId xmlns:a16="http://schemas.microsoft.com/office/drawing/2014/main" id="{C36C3464-FB20-456A-9E43-BCBBFE67245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13" name="Text Box 4">
          <a:extLst>
            <a:ext uri="{FF2B5EF4-FFF2-40B4-BE49-F238E27FC236}">
              <a16:creationId xmlns:a16="http://schemas.microsoft.com/office/drawing/2014/main" id="{831812A0-765B-4A83-8CCE-476A7E626B57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14" name="Text Box 4">
          <a:extLst>
            <a:ext uri="{FF2B5EF4-FFF2-40B4-BE49-F238E27FC236}">
              <a16:creationId xmlns:a16="http://schemas.microsoft.com/office/drawing/2014/main" id="{30DB6259-612D-4427-AD29-25B29FCFC17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15" name="Text Box 4">
          <a:extLst>
            <a:ext uri="{FF2B5EF4-FFF2-40B4-BE49-F238E27FC236}">
              <a16:creationId xmlns:a16="http://schemas.microsoft.com/office/drawing/2014/main" id="{1E7F6FF1-DB13-4FDC-83D7-CA367B10020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16" name="Text Box 4">
          <a:extLst>
            <a:ext uri="{FF2B5EF4-FFF2-40B4-BE49-F238E27FC236}">
              <a16:creationId xmlns:a16="http://schemas.microsoft.com/office/drawing/2014/main" id="{5C74C4D2-BF63-4F61-A8EA-E84CB314B34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17" name="Text Box 4">
          <a:extLst>
            <a:ext uri="{FF2B5EF4-FFF2-40B4-BE49-F238E27FC236}">
              <a16:creationId xmlns:a16="http://schemas.microsoft.com/office/drawing/2014/main" id="{BD93FF31-EC9A-4B3D-8D6F-3998D61BE41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18" name="Text Box 4">
          <a:extLst>
            <a:ext uri="{FF2B5EF4-FFF2-40B4-BE49-F238E27FC236}">
              <a16:creationId xmlns:a16="http://schemas.microsoft.com/office/drawing/2014/main" id="{960E17E6-DAD0-466B-8A5A-ABA032754BA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19" name="Text Box 4">
          <a:extLst>
            <a:ext uri="{FF2B5EF4-FFF2-40B4-BE49-F238E27FC236}">
              <a16:creationId xmlns:a16="http://schemas.microsoft.com/office/drawing/2014/main" id="{049A6ACB-95AE-481F-ADE7-69335E439A5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20" name="Text Box 4">
          <a:extLst>
            <a:ext uri="{FF2B5EF4-FFF2-40B4-BE49-F238E27FC236}">
              <a16:creationId xmlns:a16="http://schemas.microsoft.com/office/drawing/2014/main" id="{3E1B0A80-8998-42B9-948D-DB16238AEF3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21" name="Text Box 4">
          <a:extLst>
            <a:ext uri="{FF2B5EF4-FFF2-40B4-BE49-F238E27FC236}">
              <a16:creationId xmlns:a16="http://schemas.microsoft.com/office/drawing/2014/main" id="{F6410C2F-F200-4B50-9A40-3CA3C755E532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222" name="Text Box 4">
          <a:extLst>
            <a:ext uri="{FF2B5EF4-FFF2-40B4-BE49-F238E27FC236}">
              <a16:creationId xmlns:a16="http://schemas.microsoft.com/office/drawing/2014/main" id="{A319E3C2-23F8-4DE6-A768-74C6A4C62D61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28575" cy="225425"/>
    <xdr:sp macro="" textlink="">
      <xdr:nvSpPr>
        <xdr:cNvPr id="1223" name="Text Box 4">
          <a:extLst>
            <a:ext uri="{FF2B5EF4-FFF2-40B4-BE49-F238E27FC236}">
              <a16:creationId xmlns:a16="http://schemas.microsoft.com/office/drawing/2014/main" id="{B2E636DB-D459-483A-9248-3362292FD33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285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24" name="Text Box 4">
          <a:extLst>
            <a:ext uri="{FF2B5EF4-FFF2-40B4-BE49-F238E27FC236}">
              <a16:creationId xmlns:a16="http://schemas.microsoft.com/office/drawing/2014/main" id="{9A540157-6C62-4012-AAEF-CCD0905D657E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25" name="Text Box 4">
          <a:extLst>
            <a:ext uri="{FF2B5EF4-FFF2-40B4-BE49-F238E27FC236}">
              <a16:creationId xmlns:a16="http://schemas.microsoft.com/office/drawing/2014/main" id="{71AF3545-A4A6-4597-847C-7594A94E6868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26" name="Text Box 4">
          <a:extLst>
            <a:ext uri="{FF2B5EF4-FFF2-40B4-BE49-F238E27FC236}">
              <a16:creationId xmlns:a16="http://schemas.microsoft.com/office/drawing/2014/main" id="{15C11DD6-AB55-4F0E-8BA5-8950EC2FC5C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27" name="Text Box 4">
          <a:extLst>
            <a:ext uri="{FF2B5EF4-FFF2-40B4-BE49-F238E27FC236}">
              <a16:creationId xmlns:a16="http://schemas.microsoft.com/office/drawing/2014/main" id="{BE31F84F-C17B-4CC4-886C-6260DAD0BDC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228" name="Text Box 4">
          <a:extLst>
            <a:ext uri="{FF2B5EF4-FFF2-40B4-BE49-F238E27FC236}">
              <a16:creationId xmlns:a16="http://schemas.microsoft.com/office/drawing/2014/main" id="{F759DB04-D279-4AA3-9586-A2F6E820D26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229" name="Text Box 4">
          <a:extLst>
            <a:ext uri="{FF2B5EF4-FFF2-40B4-BE49-F238E27FC236}">
              <a16:creationId xmlns:a16="http://schemas.microsoft.com/office/drawing/2014/main" id="{09CFCBF7-783B-45A1-8202-27420DF4EF8B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230" name="Text Box 4">
          <a:extLst>
            <a:ext uri="{FF2B5EF4-FFF2-40B4-BE49-F238E27FC236}">
              <a16:creationId xmlns:a16="http://schemas.microsoft.com/office/drawing/2014/main" id="{F76E3700-54FC-4A99-863C-59698DE6B94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231" name="Text Box 4">
          <a:extLst>
            <a:ext uri="{FF2B5EF4-FFF2-40B4-BE49-F238E27FC236}">
              <a16:creationId xmlns:a16="http://schemas.microsoft.com/office/drawing/2014/main" id="{B544D5A6-BCB9-42D8-90DA-22F1D1E42EAB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32" name="Text Box 4">
          <a:extLst>
            <a:ext uri="{FF2B5EF4-FFF2-40B4-BE49-F238E27FC236}">
              <a16:creationId xmlns:a16="http://schemas.microsoft.com/office/drawing/2014/main" id="{F1CC4F50-2974-4538-B55F-71D86E54984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33" name="Text Box 4">
          <a:extLst>
            <a:ext uri="{FF2B5EF4-FFF2-40B4-BE49-F238E27FC236}">
              <a16:creationId xmlns:a16="http://schemas.microsoft.com/office/drawing/2014/main" id="{A2B9410C-532A-4886-BCC5-A227C93656B3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34" name="Text Box 4">
          <a:extLst>
            <a:ext uri="{FF2B5EF4-FFF2-40B4-BE49-F238E27FC236}">
              <a16:creationId xmlns:a16="http://schemas.microsoft.com/office/drawing/2014/main" id="{A9E63D33-320F-4CC1-AAB8-F207DE037BD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35" name="Text Box 4">
          <a:extLst>
            <a:ext uri="{FF2B5EF4-FFF2-40B4-BE49-F238E27FC236}">
              <a16:creationId xmlns:a16="http://schemas.microsoft.com/office/drawing/2014/main" id="{8517AD2B-80DC-4C2E-8463-2B69D8B0811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236" name="Text Box 4">
          <a:extLst>
            <a:ext uri="{FF2B5EF4-FFF2-40B4-BE49-F238E27FC236}">
              <a16:creationId xmlns:a16="http://schemas.microsoft.com/office/drawing/2014/main" id="{F3ACBA9B-3814-48EF-89A6-9326AD8BB9D5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237" name="Text Box 4">
          <a:extLst>
            <a:ext uri="{FF2B5EF4-FFF2-40B4-BE49-F238E27FC236}">
              <a16:creationId xmlns:a16="http://schemas.microsoft.com/office/drawing/2014/main" id="{39273688-139A-472A-B804-2B18DDAD142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238" name="Text Box 4">
          <a:extLst>
            <a:ext uri="{FF2B5EF4-FFF2-40B4-BE49-F238E27FC236}">
              <a16:creationId xmlns:a16="http://schemas.microsoft.com/office/drawing/2014/main" id="{EA47FACB-5570-4EFB-A9CE-6DE4224D983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25425"/>
    <xdr:sp macro="" textlink="">
      <xdr:nvSpPr>
        <xdr:cNvPr id="1239" name="Text Box 4">
          <a:extLst>
            <a:ext uri="{FF2B5EF4-FFF2-40B4-BE49-F238E27FC236}">
              <a16:creationId xmlns:a16="http://schemas.microsoft.com/office/drawing/2014/main" id="{A737E2B5-FA1E-429C-A546-2D7B54CA25F4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40" name="Text Box 4">
          <a:extLst>
            <a:ext uri="{FF2B5EF4-FFF2-40B4-BE49-F238E27FC236}">
              <a16:creationId xmlns:a16="http://schemas.microsoft.com/office/drawing/2014/main" id="{E1B0AC78-903E-4117-8926-3D916AB7E2DF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41" name="Text Box 4">
          <a:extLst>
            <a:ext uri="{FF2B5EF4-FFF2-40B4-BE49-F238E27FC236}">
              <a16:creationId xmlns:a16="http://schemas.microsoft.com/office/drawing/2014/main" id="{7D1F613D-6E65-492D-8FA8-1AE8FEDB95FA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42" name="Text Box 4">
          <a:extLst>
            <a:ext uri="{FF2B5EF4-FFF2-40B4-BE49-F238E27FC236}">
              <a16:creationId xmlns:a16="http://schemas.microsoft.com/office/drawing/2014/main" id="{C770A6E1-6CD7-4239-87A0-98011610798D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1285875</xdr:colOff>
      <xdr:row>64</xdr:row>
      <xdr:rowOff>0</xdr:rowOff>
    </xdr:from>
    <xdr:ext cx="9525" cy="254000"/>
    <xdr:sp macro="" textlink="">
      <xdr:nvSpPr>
        <xdr:cNvPr id="1243" name="Text Box 4">
          <a:extLst>
            <a:ext uri="{FF2B5EF4-FFF2-40B4-BE49-F238E27FC236}">
              <a16:creationId xmlns:a16="http://schemas.microsoft.com/office/drawing/2014/main" id="{0EBC7415-F348-4026-816D-C19DB3FFCB70}"/>
            </a:ext>
          </a:extLst>
        </xdr:cNvPr>
        <xdr:cNvSpPr txBox="1">
          <a:spLocks noChangeArrowheads="1"/>
        </xdr:cNvSpPr>
      </xdr:nvSpPr>
      <xdr:spPr bwMode="auto">
        <a:xfrm>
          <a:off x="11858625" y="3467100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1244" name="Text Box 4">
          <a:extLst>
            <a:ext uri="{FF2B5EF4-FFF2-40B4-BE49-F238E27FC236}">
              <a16:creationId xmlns:a16="http://schemas.microsoft.com/office/drawing/2014/main" id="{D6524264-C3E5-4165-9D7E-466259EC2998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1245" name="Text Box 4">
          <a:extLst>
            <a:ext uri="{FF2B5EF4-FFF2-40B4-BE49-F238E27FC236}">
              <a16:creationId xmlns:a16="http://schemas.microsoft.com/office/drawing/2014/main" id="{270073F0-FE20-42E2-BBFE-849B21086BBD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1246" name="Text Box 4">
          <a:extLst>
            <a:ext uri="{FF2B5EF4-FFF2-40B4-BE49-F238E27FC236}">
              <a16:creationId xmlns:a16="http://schemas.microsoft.com/office/drawing/2014/main" id="{4A412D43-A7DF-4376-8D7F-2D1014FB5387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1247" name="Text Box 4">
          <a:extLst>
            <a:ext uri="{FF2B5EF4-FFF2-40B4-BE49-F238E27FC236}">
              <a16:creationId xmlns:a16="http://schemas.microsoft.com/office/drawing/2014/main" id="{455E4AA9-0C43-4A85-B97E-E862F88567ED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1248" name="Text Box 4">
          <a:extLst>
            <a:ext uri="{FF2B5EF4-FFF2-40B4-BE49-F238E27FC236}">
              <a16:creationId xmlns:a16="http://schemas.microsoft.com/office/drawing/2014/main" id="{5FD454DC-ECD3-4A5F-AA50-60AB8EB3BD4D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4000"/>
    <xdr:sp macro="" textlink="">
      <xdr:nvSpPr>
        <xdr:cNvPr id="1249" name="Text Box 4">
          <a:extLst>
            <a:ext uri="{FF2B5EF4-FFF2-40B4-BE49-F238E27FC236}">
              <a16:creationId xmlns:a16="http://schemas.microsoft.com/office/drawing/2014/main" id="{13EF5270-01AE-4A59-B9AC-3451F9D9B16D}"/>
            </a:ext>
          </a:extLst>
        </xdr:cNvPr>
        <xdr:cNvSpPr txBox="1">
          <a:spLocks noChangeArrowheads="1"/>
        </xdr:cNvSpPr>
      </xdr:nvSpPr>
      <xdr:spPr bwMode="auto">
        <a:xfrm>
          <a:off x="12687300" y="2466975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828675</xdr:colOff>
      <xdr:row>21</xdr:row>
      <xdr:rowOff>0</xdr:rowOff>
    </xdr:from>
    <xdr:ext cx="9525" cy="250825"/>
    <xdr:sp macro="" textlink="">
      <xdr:nvSpPr>
        <xdr:cNvPr id="1250" name="Text Box 4">
          <a:extLst>
            <a:ext uri="{FF2B5EF4-FFF2-40B4-BE49-F238E27FC236}">
              <a16:creationId xmlns:a16="http://schemas.microsoft.com/office/drawing/2014/main" id="{8A0C4ACD-424E-4FF3-83C6-B34D0FE53E52}"/>
            </a:ext>
          </a:extLst>
        </xdr:cNvPr>
        <xdr:cNvSpPr txBox="1">
          <a:spLocks noChangeArrowheads="1"/>
        </xdr:cNvSpPr>
      </xdr:nvSpPr>
      <xdr:spPr bwMode="auto">
        <a:xfrm>
          <a:off x="12687300" y="2943225"/>
          <a:ext cx="9525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65</xdr:row>
      <xdr:rowOff>0</xdr:rowOff>
    </xdr:from>
    <xdr:ext cx="9525" cy="254000"/>
    <xdr:sp macro="" textlink="">
      <xdr:nvSpPr>
        <xdr:cNvPr id="1251" name="Text Box 4">
          <a:extLst>
            <a:ext uri="{FF2B5EF4-FFF2-40B4-BE49-F238E27FC236}">
              <a16:creationId xmlns:a16="http://schemas.microsoft.com/office/drawing/2014/main" id="{6CEA9316-5731-4DA0-9002-436CBC71D4E4}"/>
            </a:ext>
          </a:extLst>
        </xdr:cNvPr>
        <xdr:cNvSpPr txBox="1">
          <a:spLocks noChangeArrowheads="1"/>
        </xdr:cNvSpPr>
      </xdr:nvSpPr>
      <xdr:spPr bwMode="auto">
        <a:xfrm>
          <a:off x="13425823" y="9404261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65</xdr:row>
      <xdr:rowOff>0</xdr:rowOff>
    </xdr:from>
    <xdr:ext cx="9525" cy="254000"/>
    <xdr:sp macro="" textlink="">
      <xdr:nvSpPr>
        <xdr:cNvPr id="1252" name="Text Box 4">
          <a:extLst>
            <a:ext uri="{FF2B5EF4-FFF2-40B4-BE49-F238E27FC236}">
              <a16:creationId xmlns:a16="http://schemas.microsoft.com/office/drawing/2014/main" id="{FF56696F-DEF9-471C-B17E-50CEA0D1F821}"/>
            </a:ext>
          </a:extLst>
        </xdr:cNvPr>
        <xdr:cNvSpPr txBox="1">
          <a:spLocks noChangeArrowheads="1"/>
        </xdr:cNvSpPr>
      </xdr:nvSpPr>
      <xdr:spPr bwMode="auto">
        <a:xfrm>
          <a:off x="13425823" y="9404261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65</xdr:row>
      <xdr:rowOff>0</xdr:rowOff>
    </xdr:from>
    <xdr:ext cx="9525" cy="254000"/>
    <xdr:sp macro="" textlink="">
      <xdr:nvSpPr>
        <xdr:cNvPr id="1253" name="Text Box 4">
          <a:extLst>
            <a:ext uri="{FF2B5EF4-FFF2-40B4-BE49-F238E27FC236}">
              <a16:creationId xmlns:a16="http://schemas.microsoft.com/office/drawing/2014/main" id="{625DB717-5C0D-488D-A244-DE3034846AE3}"/>
            </a:ext>
          </a:extLst>
        </xdr:cNvPr>
        <xdr:cNvSpPr txBox="1">
          <a:spLocks noChangeArrowheads="1"/>
        </xdr:cNvSpPr>
      </xdr:nvSpPr>
      <xdr:spPr bwMode="auto">
        <a:xfrm>
          <a:off x="13425823" y="9404261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65</xdr:row>
      <xdr:rowOff>0</xdr:rowOff>
    </xdr:from>
    <xdr:ext cx="9525" cy="254000"/>
    <xdr:sp macro="" textlink="">
      <xdr:nvSpPr>
        <xdr:cNvPr id="1254" name="Text Box 4">
          <a:extLst>
            <a:ext uri="{FF2B5EF4-FFF2-40B4-BE49-F238E27FC236}">
              <a16:creationId xmlns:a16="http://schemas.microsoft.com/office/drawing/2014/main" id="{59ECB5A3-992F-4CC5-BC5C-F06774545582}"/>
            </a:ext>
          </a:extLst>
        </xdr:cNvPr>
        <xdr:cNvSpPr txBox="1">
          <a:spLocks noChangeArrowheads="1"/>
        </xdr:cNvSpPr>
      </xdr:nvSpPr>
      <xdr:spPr bwMode="auto">
        <a:xfrm>
          <a:off x="13425823" y="9404261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65</xdr:row>
      <xdr:rowOff>0</xdr:rowOff>
    </xdr:from>
    <xdr:ext cx="9525" cy="254000"/>
    <xdr:sp macro="" textlink="">
      <xdr:nvSpPr>
        <xdr:cNvPr id="1255" name="Text Box 4">
          <a:extLst>
            <a:ext uri="{FF2B5EF4-FFF2-40B4-BE49-F238E27FC236}">
              <a16:creationId xmlns:a16="http://schemas.microsoft.com/office/drawing/2014/main" id="{79416836-144A-4FDF-8AA3-EEA2C93A329B}"/>
            </a:ext>
          </a:extLst>
        </xdr:cNvPr>
        <xdr:cNvSpPr txBox="1">
          <a:spLocks noChangeArrowheads="1"/>
        </xdr:cNvSpPr>
      </xdr:nvSpPr>
      <xdr:spPr bwMode="auto">
        <a:xfrm>
          <a:off x="13425823" y="9404261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65</xdr:row>
      <xdr:rowOff>0</xdr:rowOff>
    </xdr:from>
    <xdr:ext cx="9525" cy="254000"/>
    <xdr:sp macro="" textlink="">
      <xdr:nvSpPr>
        <xdr:cNvPr id="1256" name="Text Box 4">
          <a:extLst>
            <a:ext uri="{FF2B5EF4-FFF2-40B4-BE49-F238E27FC236}">
              <a16:creationId xmlns:a16="http://schemas.microsoft.com/office/drawing/2014/main" id="{C7FAF84E-2633-44B8-9293-AE342FB905A4}"/>
            </a:ext>
          </a:extLst>
        </xdr:cNvPr>
        <xdr:cNvSpPr txBox="1">
          <a:spLocks noChangeArrowheads="1"/>
        </xdr:cNvSpPr>
      </xdr:nvSpPr>
      <xdr:spPr bwMode="auto">
        <a:xfrm>
          <a:off x="13425823" y="9404261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65</xdr:row>
      <xdr:rowOff>0</xdr:rowOff>
    </xdr:from>
    <xdr:ext cx="9525" cy="254000"/>
    <xdr:sp macro="" textlink="">
      <xdr:nvSpPr>
        <xdr:cNvPr id="1257" name="Text Box 4">
          <a:extLst>
            <a:ext uri="{FF2B5EF4-FFF2-40B4-BE49-F238E27FC236}">
              <a16:creationId xmlns:a16="http://schemas.microsoft.com/office/drawing/2014/main" id="{5FD1CFE1-E31B-4168-B27A-77F5F148F1C9}"/>
            </a:ext>
          </a:extLst>
        </xdr:cNvPr>
        <xdr:cNvSpPr txBox="1">
          <a:spLocks noChangeArrowheads="1"/>
        </xdr:cNvSpPr>
      </xdr:nvSpPr>
      <xdr:spPr bwMode="auto">
        <a:xfrm>
          <a:off x="13425823" y="9404261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65</xdr:row>
      <xdr:rowOff>0</xdr:rowOff>
    </xdr:from>
    <xdr:ext cx="9525" cy="254000"/>
    <xdr:sp macro="" textlink="">
      <xdr:nvSpPr>
        <xdr:cNvPr id="1258" name="Text Box 4">
          <a:extLst>
            <a:ext uri="{FF2B5EF4-FFF2-40B4-BE49-F238E27FC236}">
              <a16:creationId xmlns:a16="http://schemas.microsoft.com/office/drawing/2014/main" id="{6A67A4B0-BAB2-4075-A55A-9194E781DB49}"/>
            </a:ext>
          </a:extLst>
        </xdr:cNvPr>
        <xdr:cNvSpPr txBox="1">
          <a:spLocks noChangeArrowheads="1"/>
        </xdr:cNvSpPr>
      </xdr:nvSpPr>
      <xdr:spPr bwMode="auto">
        <a:xfrm>
          <a:off x="13425823" y="9404261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0825"/>
    <xdr:sp macro="" textlink="">
      <xdr:nvSpPr>
        <xdr:cNvPr id="1259" name="Text Box 4">
          <a:extLst>
            <a:ext uri="{FF2B5EF4-FFF2-40B4-BE49-F238E27FC236}">
              <a16:creationId xmlns:a16="http://schemas.microsoft.com/office/drawing/2014/main" id="{1625E41F-9DD6-49B6-83E4-8D6D2952073E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60" name="Text Box 4">
          <a:extLst>
            <a:ext uri="{FF2B5EF4-FFF2-40B4-BE49-F238E27FC236}">
              <a16:creationId xmlns:a16="http://schemas.microsoft.com/office/drawing/2014/main" id="{22051A57-D7F4-4D80-BFDA-C8C8A39FD268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61" name="Text Box 4">
          <a:extLst>
            <a:ext uri="{FF2B5EF4-FFF2-40B4-BE49-F238E27FC236}">
              <a16:creationId xmlns:a16="http://schemas.microsoft.com/office/drawing/2014/main" id="{0F3D0CF1-A588-4F44-A1E5-C251CA22F83C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62" name="Text Box 4">
          <a:extLst>
            <a:ext uri="{FF2B5EF4-FFF2-40B4-BE49-F238E27FC236}">
              <a16:creationId xmlns:a16="http://schemas.microsoft.com/office/drawing/2014/main" id="{17B5020B-3BF6-4F2C-9E99-1A2DB27CC07A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63" name="Text Box 4">
          <a:extLst>
            <a:ext uri="{FF2B5EF4-FFF2-40B4-BE49-F238E27FC236}">
              <a16:creationId xmlns:a16="http://schemas.microsoft.com/office/drawing/2014/main" id="{4B43C48B-6D05-488A-843B-7967481710B2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64" name="Text Box 4">
          <a:extLst>
            <a:ext uri="{FF2B5EF4-FFF2-40B4-BE49-F238E27FC236}">
              <a16:creationId xmlns:a16="http://schemas.microsoft.com/office/drawing/2014/main" id="{29479466-CD0C-48A2-8034-3F4A11432FAF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id="{EC3E8A5E-B87F-42F6-9004-458601EA8B7B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66" name="Text Box 4">
          <a:extLst>
            <a:ext uri="{FF2B5EF4-FFF2-40B4-BE49-F238E27FC236}">
              <a16:creationId xmlns:a16="http://schemas.microsoft.com/office/drawing/2014/main" id="{D9D218B0-AF82-4D1D-97DC-5E74871611E9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67" name="Text Box 4">
          <a:extLst>
            <a:ext uri="{FF2B5EF4-FFF2-40B4-BE49-F238E27FC236}">
              <a16:creationId xmlns:a16="http://schemas.microsoft.com/office/drawing/2014/main" id="{D3DB213C-AD81-4706-AE3B-333D86B8BF38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0825"/>
    <xdr:sp macro="" textlink="">
      <xdr:nvSpPr>
        <xdr:cNvPr id="1268" name="Text Box 4">
          <a:extLst>
            <a:ext uri="{FF2B5EF4-FFF2-40B4-BE49-F238E27FC236}">
              <a16:creationId xmlns:a16="http://schemas.microsoft.com/office/drawing/2014/main" id="{C2D4E068-0638-4F2F-AFAC-60E54B8E560F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1809"/>
    <xdr:sp macro="" textlink="">
      <xdr:nvSpPr>
        <xdr:cNvPr id="1269" name="Text Box 4">
          <a:extLst>
            <a:ext uri="{FF2B5EF4-FFF2-40B4-BE49-F238E27FC236}">
              <a16:creationId xmlns:a16="http://schemas.microsoft.com/office/drawing/2014/main" id="{95A4C4C9-AA9F-4889-9B86-9FA8429E0AA8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1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492"/>
    <xdr:sp macro="" textlink="">
      <xdr:nvSpPr>
        <xdr:cNvPr id="1270" name="Text Box 4">
          <a:extLst>
            <a:ext uri="{FF2B5EF4-FFF2-40B4-BE49-F238E27FC236}">
              <a16:creationId xmlns:a16="http://schemas.microsoft.com/office/drawing/2014/main" id="{F9A8EC2F-1360-49A3-8DD4-B1D28949FEFC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492"/>
    <xdr:sp macro="" textlink="">
      <xdr:nvSpPr>
        <xdr:cNvPr id="1271" name="Text Box 4">
          <a:extLst>
            <a:ext uri="{FF2B5EF4-FFF2-40B4-BE49-F238E27FC236}">
              <a16:creationId xmlns:a16="http://schemas.microsoft.com/office/drawing/2014/main" id="{27721499-C2A2-431B-BD40-039FE46CDE41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492"/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id="{D7542888-4109-4A13-AF78-06C8B69CED7D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492"/>
    <xdr:sp macro="" textlink="">
      <xdr:nvSpPr>
        <xdr:cNvPr id="1273" name="Text Box 4">
          <a:extLst>
            <a:ext uri="{FF2B5EF4-FFF2-40B4-BE49-F238E27FC236}">
              <a16:creationId xmlns:a16="http://schemas.microsoft.com/office/drawing/2014/main" id="{2C14EF1A-F0AC-4323-A8E8-99EAC47BC5CC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492"/>
    <xdr:sp macro="" textlink="">
      <xdr:nvSpPr>
        <xdr:cNvPr id="1274" name="Text Box 4">
          <a:extLst>
            <a:ext uri="{FF2B5EF4-FFF2-40B4-BE49-F238E27FC236}">
              <a16:creationId xmlns:a16="http://schemas.microsoft.com/office/drawing/2014/main" id="{D602C81B-B75A-4744-974E-ED4E2D03001C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492"/>
    <xdr:sp macro="" textlink="">
      <xdr:nvSpPr>
        <xdr:cNvPr id="1275" name="Text Box 4">
          <a:extLst>
            <a:ext uri="{FF2B5EF4-FFF2-40B4-BE49-F238E27FC236}">
              <a16:creationId xmlns:a16="http://schemas.microsoft.com/office/drawing/2014/main" id="{9BC0E113-0ECD-4E3D-A702-7CEF3F9ADF39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492"/>
    <xdr:sp macro="" textlink="">
      <xdr:nvSpPr>
        <xdr:cNvPr id="1276" name="Text Box 4">
          <a:extLst>
            <a:ext uri="{FF2B5EF4-FFF2-40B4-BE49-F238E27FC236}">
              <a16:creationId xmlns:a16="http://schemas.microsoft.com/office/drawing/2014/main" id="{E03C6A34-406A-41AD-A501-00AACC90FB34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492"/>
    <xdr:sp macro="" textlink="">
      <xdr:nvSpPr>
        <xdr:cNvPr id="1277" name="Text Box 4">
          <a:extLst>
            <a:ext uri="{FF2B5EF4-FFF2-40B4-BE49-F238E27FC236}">
              <a16:creationId xmlns:a16="http://schemas.microsoft.com/office/drawing/2014/main" id="{E9C2DA69-E054-41B6-B382-675590CDFF46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1809"/>
    <xdr:sp macro="" textlink="">
      <xdr:nvSpPr>
        <xdr:cNvPr id="1278" name="Text Box 4">
          <a:extLst>
            <a:ext uri="{FF2B5EF4-FFF2-40B4-BE49-F238E27FC236}">
              <a16:creationId xmlns:a16="http://schemas.microsoft.com/office/drawing/2014/main" id="{7086AFD9-C194-469C-B6B5-13D10567FD99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1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0825"/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id="{6C772826-399E-46AE-B0E0-E30396847671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80" name="Text Box 4">
          <a:extLst>
            <a:ext uri="{FF2B5EF4-FFF2-40B4-BE49-F238E27FC236}">
              <a16:creationId xmlns:a16="http://schemas.microsoft.com/office/drawing/2014/main" id="{4385F432-3D09-47DD-A965-26E603629025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81" name="Text Box 4">
          <a:extLst>
            <a:ext uri="{FF2B5EF4-FFF2-40B4-BE49-F238E27FC236}">
              <a16:creationId xmlns:a16="http://schemas.microsoft.com/office/drawing/2014/main" id="{17E2C05B-E453-4629-B686-530AC7FA215E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82" name="Text Box 4">
          <a:extLst>
            <a:ext uri="{FF2B5EF4-FFF2-40B4-BE49-F238E27FC236}">
              <a16:creationId xmlns:a16="http://schemas.microsoft.com/office/drawing/2014/main" id="{63E68747-0911-42E8-AEE5-13F17793C72F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83" name="Text Box 4">
          <a:extLst>
            <a:ext uri="{FF2B5EF4-FFF2-40B4-BE49-F238E27FC236}">
              <a16:creationId xmlns:a16="http://schemas.microsoft.com/office/drawing/2014/main" id="{2D079125-291D-4B27-9E32-CAE5FF28A16B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84" name="Text Box 4">
          <a:extLst>
            <a:ext uri="{FF2B5EF4-FFF2-40B4-BE49-F238E27FC236}">
              <a16:creationId xmlns:a16="http://schemas.microsoft.com/office/drawing/2014/main" id="{5A146BA6-2A7B-43B5-8760-3A7DC5A6EB10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85" name="Text Box 4">
          <a:extLst>
            <a:ext uri="{FF2B5EF4-FFF2-40B4-BE49-F238E27FC236}">
              <a16:creationId xmlns:a16="http://schemas.microsoft.com/office/drawing/2014/main" id="{AA44F709-5F0D-49EE-AC40-696C984959AF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id="{C753DA10-8D00-4D50-8FAC-7930ED7B37F5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4000"/>
    <xdr:sp macro="" textlink="">
      <xdr:nvSpPr>
        <xdr:cNvPr id="1287" name="Text Box 4">
          <a:extLst>
            <a:ext uri="{FF2B5EF4-FFF2-40B4-BE49-F238E27FC236}">
              <a16:creationId xmlns:a16="http://schemas.microsoft.com/office/drawing/2014/main" id="{3926B8E4-82D7-4FFC-90BC-5779D8C1C139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46</xdr:row>
      <xdr:rowOff>0</xdr:rowOff>
    </xdr:from>
    <xdr:ext cx="9525" cy="250825"/>
    <xdr:sp macro="" textlink="">
      <xdr:nvSpPr>
        <xdr:cNvPr id="1288" name="Text Box 4">
          <a:extLst>
            <a:ext uri="{FF2B5EF4-FFF2-40B4-BE49-F238E27FC236}">
              <a16:creationId xmlns:a16="http://schemas.microsoft.com/office/drawing/2014/main" id="{BF3C61C6-7F2F-4710-9BC9-3FCADA425954}"/>
            </a:ext>
          </a:extLst>
        </xdr:cNvPr>
        <xdr:cNvSpPr txBox="1">
          <a:spLocks noChangeArrowheads="1"/>
        </xdr:cNvSpPr>
      </xdr:nvSpPr>
      <xdr:spPr bwMode="auto">
        <a:xfrm>
          <a:off x="15075929" y="7150458"/>
          <a:ext cx="9525" cy="2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40</xdr:row>
      <xdr:rowOff>0</xdr:rowOff>
    </xdr:from>
    <xdr:ext cx="0" cy="197342"/>
    <xdr:sp macro="" textlink="">
      <xdr:nvSpPr>
        <xdr:cNvPr id="1289" name="Text Box 4">
          <a:extLst>
            <a:ext uri="{FF2B5EF4-FFF2-40B4-BE49-F238E27FC236}">
              <a16:creationId xmlns:a16="http://schemas.microsoft.com/office/drawing/2014/main" id="{A09BDA7A-353A-4130-B20D-D3A94333C75A}"/>
            </a:ext>
          </a:extLst>
        </xdr:cNvPr>
        <xdr:cNvSpPr txBox="1">
          <a:spLocks noChangeArrowheads="1"/>
        </xdr:cNvSpPr>
      </xdr:nvSpPr>
      <xdr:spPr bwMode="auto">
        <a:xfrm>
          <a:off x="2583690" y="8840810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40</xdr:row>
      <xdr:rowOff>0</xdr:rowOff>
    </xdr:from>
    <xdr:ext cx="0" cy="197342"/>
    <xdr:sp macro="" textlink="">
      <xdr:nvSpPr>
        <xdr:cNvPr id="1290" name="Text Box 4">
          <a:extLst>
            <a:ext uri="{FF2B5EF4-FFF2-40B4-BE49-F238E27FC236}">
              <a16:creationId xmlns:a16="http://schemas.microsoft.com/office/drawing/2014/main" id="{169048E3-9A68-4243-96A9-657CDE2A7C3C}"/>
            </a:ext>
          </a:extLst>
        </xdr:cNvPr>
        <xdr:cNvSpPr txBox="1">
          <a:spLocks noChangeArrowheads="1"/>
        </xdr:cNvSpPr>
      </xdr:nvSpPr>
      <xdr:spPr bwMode="auto">
        <a:xfrm>
          <a:off x="2583690" y="8840810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40</xdr:row>
      <xdr:rowOff>0</xdr:rowOff>
    </xdr:from>
    <xdr:ext cx="0" cy="197342"/>
    <xdr:sp macro="" textlink="">
      <xdr:nvSpPr>
        <xdr:cNvPr id="1291" name="Text Box 4">
          <a:extLst>
            <a:ext uri="{FF2B5EF4-FFF2-40B4-BE49-F238E27FC236}">
              <a16:creationId xmlns:a16="http://schemas.microsoft.com/office/drawing/2014/main" id="{081640B8-8D7E-47DE-92CE-F2732C0F146A}"/>
            </a:ext>
          </a:extLst>
        </xdr:cNvPr>
        <xdr:cNvSpPr txBox="1">
          <a:spLocks noChangeArrowheads="1"/>
        </xdr:cNvSpPr>
      </xdr:nvSpPr>
      <xdr:spPr bwMode="auto">
        <a:xfrm>
          <a:off x="2583690" y="8840810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40</xdr:row>
      <xdr:rowOff>0</xdr:rowOff>
    </xdr:from>
    <xdr:ext cx="0" cy="197342"/>
    <xdr:sp macro="" textlink="">
      <xdr:nvSpPr>
        <xdr:cNvPr id="1292" name="Text Box 4">
          <a:extLst>
            <a:ext uri="{FF2B5EF4-FFF2-40B4-BE49-F238E27FC236}">
              <a16:creationId xmlns:a16="http://schemas.microsoft.com/office/drawing/2014/main" id="{5D787286-35D5-41C2-9A3D-23F572257AF7}"/>
            </a:ext>
          </a:extLst>
        </xdr:cNvPr>
        <xdr:cNvSpPr txBox="1">
          <a:spLocks noChangeArrowheads="1"/>
        </xdr:cNvSpPr>
      </xdr:nvSpPr>
      <xdr:spPr bwMode="auto">
        <a:xfrm>
          <a:off x="2583690" y="8840810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40</xdr:row>
      <xdr:rowOff>0</xdr:rowOff>
    </xdr:from>
    <xdr:ext cx="0" cy="197342"/>
    <xdr:sp macro="" textlink="">
      <xdr:nvSpPr>
        <xdr:cNvPr id="1293" name="Text Box 4">
          <a:extLst>
            <a:ext uri="{FF2B5EF4-FFF2-40B4-BE49-F238E27FC236}">
              <a16:creationId xmlns:a16="http://schemas.microsoft.com/office/drawing/2014/main" id="{E6E6F686-EBF6-4E83-8D37-EDB71CEFD2F3}"/>
            </a:ext>
          </a:extLst>
        </xdr:cNvPr>
        <xdr:cNvSpPr txBox="1">
          <a:spLocks noChangeArrowheads="1"/>
        </xdr:cNvSpPr>
      </xdr:nvSpPr>
      <xdr:spPr bwMode="auto">
        <a:xfrm>
          <a:off x="2583690" y="8840810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40</xdr:row>
      <xdr:rowOff>0</xdr:rowOff>
    </xdr:from>
    <xdr:ext cx="0" cy="197342"/>
    <xdr:sp macro="" textlink="">
      <xdr:nvSpPr>
        <xdr:cNvPr id="1294" name="Text Box 4">
          <a:extLst>
            <a:ext uri="{FF2B5EF4-FFF2-40B4-BE49-F238E27FC236}">
              <a16:creationId xmlns:a16="http://schemas.microsoft.com/office/drawing/2014/main" id="{AC8AECD3-9ACA-4CE9-A7E5-3DBB7DEC6294}"/>
            </a:ext>
          </a:extLst>
        </xdr:cNvPr>
        <xdr:cNvSpPr txBox="1">
          <a:spLocks noChangeArrowheads="1"/>
        </xdr:cNvSpPr>
      </xdr:nvSpPr>
      <xdr:spPr bwMode="auto">
        <a:xfrm>
          <a:off x="2583690" y="8840810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40</xdr:row>
      <xdr:rowOff>0</xdr:rowOff>
    </xdr:from>
    <xdr:ext cx="0" cy="197342"/>
    <xdr:sp macro="" textlink="">
      <xdr:nvSpPr>
        <xdr:cNvPr id="1295" name="Text Box 4">
          <a:extLst>
            <a:ext uri="{FF2B5EF4-FFF2-40B4-BE49-F238E27FC236}">
              <a16:creationId xmlns:a16="http://schemas.microsoft.com/office/drawing/2014/main" id="{8AE92EC5-0B7B-4815-B77D-1DDDCD3F190D}"/>
            </a:ext>
          </a:extLst>
        </xdr:cNvPr>
        <xdr:cNvSpPr txBox="1">
          <a:spLocks noChangeArrowheads="1"/>
        </xdr:cNvSpPr>
      </xdr:nvSpPr>
      <xdr:spPr bwMode="auto">
        <a:xfrm>
          <a:off x="2583690" y="8840810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40</xdr:row>
      <xdr:rowOff>0</xdr:rowOff>
    </xdr:from>
    <xdr:ext cx="0" cy="197342"/>
    <xdr:sp macro="" textlink="">
      <xdr:nvSpPr>
        <xdr:cNvPr id="1296" name="Text Box 4">
          <a:extLst>
            <a:ext uri="{FF2B5EF4-FFF2-40B4-BE49-F238E27FC236}">
              <a16:creationId xmlns:a16="http://schemas.microsoft.com/office/drawing/2014/main" id="{CB2ECA7A-8CB5-4389-980E-74CB3B13067F}"/>
            </a:ext>
          </a:extLst>
        </xdr:cNvPr>
        <xdr:cNvSpPr txBox="1">
          <a:spLocks noChangeArrowheads="1"/>
        </xdr:cNvSpPr>
      </xdr:nvSpPr>
      <xdr:spPr bwMode="auto">
        <a:xfrm>
          <a:off x="2583690" y="8840810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40</xdr:row>
      <xdr:rowOff>0</xdr:rowOff>
    </xdr:from>
    <xdr:ext cx="0" cy="197342"/>
    <xdr:sp macro="" textlink="">
      <xdr:nvSpPr>
        <xdr:cNvPr id="1297" name="Text Box 4">
          <a:extLst>
            <a:ext uri="{FF2B5EF4-FFF2-40B4-BE49-F238E27FC236}">
              <a16:creationId xmlns:a16="http://schemas.microsoft.com/office/drawing/2014/main" id="{71F633CE-ED65-46D2-A760-3FC843D81052}"/>
            </a:ext>
          </a:extLst>
        </xdr:cNvPr>
        <xdr:cNvSpPr txBox="1">
          <a:spLocks noChangeArrowheads="1"/>
        </xdr:cNvSpPr>
      </xdr:nvSpPr>
      <xdr:spPr bwMode="auto">
        <a:xfrm>
          <a:off x="2583690" y="8840810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40</xdr:row>
      <xdr:rowOff>0</xdr:rowOff>
    </xdr:from>
    <xdr:ext cx="0" cy="197342"/>
    <xdr:sp macro="" textlink="">
      <xdr:nvSpPr>
        <xdr:cNvPr id="1298" name="Text Box 4">
          <a:extLst>
            <a:ext uri="{FF2B5EF4-FFF2-40B4-BE49-F238E27FC236}">
              <a16:creationId xmlns:a16="http://schemas.microsoft.com/office/drawing/2014/main" id="{8324FAE7-E409-431E-86B4-6854BBA9CD78}"/>
            </a:ext>
          </a:extLst>
        </xdr:cNvPr>
        <xdr:cNvSpPr txBox="1">
          <a:spLocks noChangeArrowheads="1"/>
        </xdr:cNvSpPr>
      </xdr:nvSpPr>
      <xdr:spPr bwMode="auto">
        <a:xfrm>
          <a:off x="2583690" y="8840810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40</xdr:row>
      <xdr:rowOff>0</xdr:rowOff>
    </xdr:from>
    <xdr:ext cx="0" cy="197342"/>
    <xdr:sp macro="" textlink="">
      <xdr:nvSpPr>
        <xdr:cNvPr id="1299" name="Text Box 4">
          <a:extLst>
            <a:ext uri="{FF2B5EF4-FFF2-40B4-BE49-F238E27FC236}">
              <a16:creationId xmlns:a16="http://schemas.microsoft.com/office/drawing/2014/main" id="{AB31FF8B-3461-497A-B165-E1600FF56667}"/>
            </a:ext>
          </a:extLst>
        </xdr:cNvPr>
        <xdr:cNvSpPr txBox="1">
          <a:spLocks noChangeArrowheads="1"/>
        </xdr:cNvSpPr>
      </xdr:nvSpPr>
      <xdr:spPr bwMode="auto">
        <a:xfrm>
          <a:off x="2583690" y="8840810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40</xdr:row>
      <xdr:rowOff>0</xdr:rowOff>
    </xdr:from>
    <xdr:ext cx="0" cy="197342"/>
    <xdr:sp macro="" textlink="">
      <xdr:nvSpPr>
        <xdr:cNvPr id="1300" name="Text Box 4">
          <a:extLst>
            <a:ext uri="{FF2B5EF4-FFF2-40B4-BE49-F238E27FC236}">
              <a16:creationId xmlns:a16="http://schemas.microsoft.com/office/drawing/2014/main" id="{3EDC72CC-9E27-4EA9-9827-282E575C29D0}"/>
            </a:ext>
          </a:extLst>
        </xdr:cNvPr>
        <xdr:cNvSpPr txBox="1">
          <a:spLocks noChangeArrowheads="1"/>
        </xdr:cNvSpPr>
      </xdr:nvSpPr>
      <xdr:spPr bwMode="auto">
        <a:xfrm>
          <a:off x="2583690" y="8840810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37</xdr:row>
      <xdr:rowOff>0</xdr:rowOff>
    </xdr:from>
    <xdr:ext cx="0" cy="197342"/>
    <xdr:sp macro="" textlink="">
      <xdr:nvSpPr>
        <xdr:cNvPr id="1301" name="Text Box 4">
          <a:extLst>
            <a:ext uri="{FF2B5EF4-FFF2-40B4-BE49-F238E27FC236}">
              <a16:creationId xmlns:a16="http://schemas.microsoft.com/office/drawing/2014/main" id="{92D10265-C773-4883-B766-5EEEF0F8B4FF}"/>
            </a:ext>
          </a:extLst>
        </xdr:cNvPr>
        <xdr:cNvSpPr txBox="1">
          <a:spLocks noChangeArrowheads="1"/>
        </xdr:cNvSpPr>
      </xdr:nvSpPr>
      <xdr:spPr bwMode="auto">
        <a:xfrm>
          <a:off x="2583690" y="9216444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37</xdr:row>
      <xdr:rowOff>0</xdr:rowOff>
    </xdr:from>
    <xdr:ext cx="0" cy="197342"/>
    <xdr:sp macro="" textlink="">
      <xdr:nvSpPr>
        <xdr:cNvPr id="1302" name="Text Box 4">
          <a:extLst>
            <a:ext uri="{FF2B5EF4-FFF2-40B4-BE49-F238E27FC236}">
              <a16:creationId xmlns:a16="http://schemas.microsoft.com/office/drawing/2014/main" id="{0326A40A-C415-4D25-B434-4CEF3512F7C2}"/>
            </a:ext>
          </a:extLst>
        </xdr:cNvPr>
        <xdr:cNvSpPr txBox="1">
          <a:spLocks noChangeArrowheads="1"/>
        </xdr:cNvSpPr>
      </xdr:nvSpPr>
      <xdr:spPr bwMode="auto">
        <a:xfrm>
          <a:off x="2583690" y="9216444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37</xdr:row>
      <xdr:rowOff>0</xdr:rowOff>
    </xdr:from>
    <xdr:ext cx="0" cy="197342"/>
    <xdr:sp macro="" textlink="">
      <xdr:nvSpPr>
        <xdr:cNvPr id="1303" name="Text Box 4">
          <a:extLst>
            <a:ext uri="{FF2B5EF4-FFF2-40B4-BE49-F238E27FC236}">
              <a16:creationId xmlns:a16="http://schemas.microsoft.com/office/drawing/2014/main" id="{6424EC60-C2B7-43AC-8611-F6536EE3B574}"/>
            </a:ext>
          </a:extLst>
        </xdr:cNvPr>
        <xdr:cNvSpPr txBox="1">
          <a:spLocks noChangeArrowheads="1"/>
        </xdr:cNvSpPr>
      </xdr:nvSpPr>
      <xdr:spPr bwMode="auto">
        <a:xfrm>
          <a:off x="2583690" y="9216444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37</xdr:row>
      <xdr:rowOff>0</xdr:rowOff>
    </xdr:from>
    <xdr:ext cx="0" cy="197342"/>
    <xdr:sp macro="" textlink="">
      <xdr:nvSpPr>
        <xdr:cNvPr id="1304" name="Text Box 4">
          <a:extLst>
            <a:ext uri="{FF2B5EF4-FFF2-40B4-BE49-F238E27FC236}">
              <a16:creationId xmlns:a16="http://schemas.microsoft.com/office/drawing/2014/main" id="{D9447D14-2C06-4030-9EF9-65FAE2463FA5}"/>
            </a:ext>
          </a:extLst>
        </xdr:cNvPr>
        <xdr:cNvSpPr txBox="1">
          <a:spLocks noChangeArrowheads="1"/>
        </xdr:cNvSpPr>
      </xdr:nvSpPr>
      <xdr:spPr bwMode="auto">
        <a:xfrm>
          <a:off x="2583690" y="9216444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37</xdr:row>
      <xdr:rowOff>0</xdr:rowOff>
    </xdr:from>
    <xdr:ext cx="0" cy="197342"/>
    <xdr:sp macro="" textlink="">
      <xdr:nvSpPr>
        <xdr:cNvPr id="1305" name="Text Box 4">
          <a:extLst>
            <a:ext uri="{FF2B5EF4-FFF2-40B4-BE49-F238E27FC236}">
              <a16:creationId xmlns:a16="http://schemas.microsoft.com/office/drawing/2014/main" id="{DF9AAE66-4547-4575-BF4C-6CDC29929C78}"/>
            </a:ext>
          </a:extLst>
        </xdr:cNvPr>
        <xdr:cNvSpPr txBox="1">
          <a:spLocks noChangeArrowheads="1"/>
        </xdr:cNvSpPr>
      </xdr:nvSpPr>
      <xdr:spPr bwMode="auto">
        <a:xfrm>
          <a:off x="2583690" y="9216444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37</xdr:row>
      <xdr:rowOff>0</xdr:rowOff>
    </xdr:from>
    <xdr:ext cx="0" cy="197342"/>
    <xdr:sp macro="" textlink="">
      <xdr:nvSpPr>
        <xdr:cNvPr id="1306" name="Text Box 4">
          <a:extLst>
            <a:ext uri="{FF2B5EF4-FFF2-40B4-BE49-F238E27FC236}">
              <a16:creationId xmlns:a16="http://schemas.microsoft.com/office/drawing/2014/main" id="{9C4C734C-3470-477A-B813-D87E95B74B87}"/>
            </a:ext>
          </a:extLst>
        </xdr:cNvPr>
        <xdr:cNvSpPr txBox="1">
          <a:spLocks noChangeArrowheads="1"/>
        </xdr:cNvSpPr>
      </xdr:nvSpPr>
      <xdr:spPr bwMode="auto">
        <a:xfrm>
          <a:off x="2583690" y="9216444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37</xdr:row>
      <xdr:rowOff>0</xdr:rowOff>
    </xdr:from>
    <xdr:ext cx="0" cy="197342"/>
    <xdr:sp macro="" textlink="">
      <xdr:nvSpPr>
        <xdr:cNvPr id="1307" name="Text Box 4">
          <a:extLst>
            <a:ext uri="{FF2B5EF4-FFF2-40B4-BE49-F238E27FC236}">
              <a16:creationId xmlns:a16="http://schemas.microsoft.com/office/drawing/2014/main" id="{4F569E6F-A6D7-43B7-994B-54AAB3AC69B9}"/>
            </a:ext>
          </a:extLst>
        </xdr:cNvPr>
        <xdr:cNvSpPr txBox="1">
          <a:spLocks noChangeArrowheads="1"/>
        </xdr:cNvSpPr>
      </xdr:nvSpPr>
      <xdr:spPr bwMode="auto">
        <a:xfrm>
          <a:off x="2583690" y="9216444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37</xdr:row>
      <xdr:rowOff>0</xdr:rowOff>
    </xdr:from>
    <xdr:ext cx="0" cy="197342"/>
    <xdr:sp macro="" textlink="">
      <xdr:nvSpPr>
        <xdr:cNvPr id="1308" name="Text Box 4">
          <a:extLst>
            <a:ext uri="{FF2B5EF4-FFF2-40B4-BE49-F238E27FC236}">
              <a16:creationId xmlns:a16="http://schemas.microsoft.com/office/drawing/2014/main" id="{3775245F-E4C1-42A0-B551-B86420A15C59}"/>
            </a:ext>
          </a:extLst>
        </xdr:cNvPr>
        <xdr:cNvSpPr txBox="1">
          <a:spLocks noChangeArrowheads="1"/>
        </xdr:cNvSpPr>
      </xdr:nvSpPr>
      <xdr:spPr bwMode="auto">
        <a:xfrm>
          <a:off x="2583690" y="9216444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37</xdr:row>
      <xdr:rowOff>0</xdr:rowOff>
    </xdr:from>
    <xdr:ext cx="0" cy="197342"/>
    <xdr:sp macro="" textlink="">
      <xdr:nvSpPr>
        <xdr:cNvPr id="1309" name="Text Box 4">
          <a:extLst>
            <a:ext uri="{FF2B5EF4-FFF2-40B4-BE49-F238E27FC236}">
              <a16:creationId xmlns:a16="http://schemas.microsoft.com/office/drawing/2014/main" id="{C4991C8C-C09E-4B76-B3A8-810421A915A4}"/>
            </a:ext>
          </a:extLst>
        </xdr:cNvPr>
        <xdr:cNvSpPr txBox="1">
          <a:spLocks noChangeArrowheads="1"/>
        </xdr:cNvSpPr>
      </xdr:nvSpPr>
      <xdr:spPr bwMode="auto">
        <a:xfrm>
          <a:off x="2583690" y="9216444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37</xdr:row>
      <xdr:rowOff>0</xdr:rowOff>
    </xdr:from>
    <xdr:ext cx="0" cy="197342"/>
    <xdr:sp macro="" textlink="">
      <xdr:nvSpPr>
        <xdr:cNvPr id="1310" name="Text Box 4">
          <a:extLst>
            <a:ext uri="{FF2B5EF4-FFF2-40B4-BE49-F238E27FC236}">
              <a16:creationId xmlns:a16="http://schemas.microsoft.com/office/drawing/2014/main" id="{AD1645E0-0610-4399-AE85-15A4B626C804}"/>
            </a:ext>
          </a:extLst>
        </xdr:cNvPr>
        <xdr:cNvSpPr txBox="1">
          <a:spLocks noChangeArrowheads="1"/>
        </xdr:cNvSpPr>
      </xdr:nvSpPr>
      <xdr:spPr bwMode="auto">
        <a:xfrm>
          <a:off x="2583690" y="9216444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37</xdr:row>
      <xdr:rowOff>0</xdr:rowOff>
    </xdr:from>
    <xdr:ext cx="0" cy="197342"/>
    <xdr:sp macro="" textlink="">
      <xdr:nvSpPr>
        <xdr:cNvPr id="1311" name="Text Box 4">
          <a:extLst>
            <a:ext uri="{FF2B5EF4-FFF2-40B4-BE49-F238E27FC236}">
              <a16:creationId xmlns:a16="http://schemas.microsoft.com/office/drawing/2014/main" id="{05DD2927-9867-41DC-8366-FAF111BDAA9F}"/>
            </a:ext>
          </a:extLst>
        </xdr:cNvPr>
        <xdr:cNvSpPr txBox="1">
          <a:spLocks noChangeArrowheads="1"/>
        </xdr:cNvSpPr>
      </xdr:nvSpPr>
      <xdr:spPr bwMode="auto">
        <a:xfrm>
          <a:off x="2583690" y="9216444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37</xdr:row>
      <xdr:rowOff>0</xdr:rowOff>
    </xdr:from>
    <xdr:ext cx="0" cy="197342"/>
    <xdr:sp macro="" textlink="">
      <xdr:nvSpPr>
        <xdr:cNvPr id="1312" name="Text Box 4">
          <a:extLst>
            <a:ext uri="{FF2B5EF4-FFF2-40B4-BE49-F238E27FC236}">
              <a16:creationId xmlns:a16="http://schemas.microsoft.com/office/drawing/2014/main" id="{89A99294-2B03-4F0D-893B-47178E9B5560}"/>
            </a:ext>
          </a:extLst>
        </xdr:cNvPr>
        <xdr:cNvSpPr txBox="1">
          <a:spLocks noChangeArrowheads="1"/>
        </xdr:cNvSpPr>
      </xdr:nvSpPr>
      <xdr:spPr bwMode="auto">
        <a:xfrm>
          <a:off x="2583690" y="9216444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49</xdr:row>
      <xdr:rowOff>0</xdr:rowOff>
    </xdr:from>
    <xdr:ext cx="0" cy="197342"/>
    <xdr:sp macro="" textlink="">
      <xdr:nvSpPr>
        <xdr:cNvPr id="1313" name="Text Box 4">
          <a:extLst>
            <a:ext uri="{FF2B5EF4-FFF2-40B4-BE49-F238E27FC236}">
              <a16:creationId xmlns:a16="http://schemas.microsoft.com/office/drawing/2014/main" id="{6126AF94-D549-433D-A34B-8883E1E0FFE4}"/>
            </a:ext>
          </a:extLst>
        </xdr:cNvPr>
        <xdr:cNvSpPr txBox="1">
          <a:spLocks noChangeArrowheads="1"/>
        </xdr:cNvSpPr>
      </xdr:nvSpPr>
      <xdr:spPr bwMode="auto">
        <a:xfrm>
          <a:off x="2583690" y="9028627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49</xdr:row>
      <xdr:rowOff>0</xdr:rowOff>
    </xdr:from>
    <xdr:ext cx="0" cy="197342"/>
    <xdr:sp macro="" textlink="">
      <xdr:nvSpPr>
        <xdr:cNvPr id="1314" name="Text Box 4">
          <a:extLst>
            <a:ext uri="{FF2B5EF4-FFF2-40B4-BE49-F238E27FC236}">
              <a16:creationId xmlns:a16="http://schemas.microsoft.com/office/drawing/2014/main" id="{3396161F-31EB-43D5-86BE-A9AF5379F250}"/>
            </a:ext>
          </a:extLst>
        </xdr:cNvPr>
        <xdr:cNvSpPr txBox="1">
          <a:spLocks noChangeArrowheads="1"/>
        </xdr:cNvSpPr>
      </xdr:nvSpPr>
      <xdr:spPr bwMode="auto">
        <a:xfrm>
          <a:off x="2583690" y="9028627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49</xdr:row>
      <xdr:rowOff>0</xdr:rowOff>
    </xdr:from>
    <xdr:ext cx="0" cy="197342"/>
    <xdr:sp macro="" textlink="">
      <xdr:nvSpPr>
        <xdr:cNvPr id="1315" name="Text Box 4">
          <a:extLst>
            <a:ext uri="{FF2B5EF4-FFF2-40B4-BE49-F238E27FC236}">
              <a16:creationId xmlns:a16="http://schemas.microsoft.com/office/drawing/2014/main" id="{86573471-E5D8-49B2-BA62-58E14041E112}"/>
            </a:ext>
          </a:extLst>
        </xdr:cNvPr>
        <xdr:cNvSpPr txBox="1">
          <a:spLocks noChangeArrowheads="1"/>
        </xdr:cNvSpPr>
      </xdr:nvSpPr>
      <xdr:spPr bwMode="auto">
        <a:xfrm>
          <a:off x="2583690" y="9028627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49</xdr:row>
      <xdr:rowOff>0</xdr:rowOff>
    </xdr:from>
    <xdr:ext cx="0" cy="197342"/>
    <xdr:sp macro="" textlink="">
      <xdr:nvSpPr>
        <xdr:cNvPr id="1316" name="Text Box 4">
          <a:extLst>
            <a:ext uri="{FF2B5EF4-FFF2-40B4-BE49-F238E27FC236}">
              <a16:creationId xmlns:a16="http://schemas.microsoft.com/office/drawing/2014/main" id="{5E50AD69-8586-495B-B5DD-8F3DE98925B3}"/>
            </a:ext>
          </a:extLst>
        </xdr:cNvPr>
        <xdr:cNvSpPr txBox="1">
          <a:spLocks noChangeArrowheads="1"/>
        </xdr:cNvSpPr>
      </xdr:nvSpPr>
      <xdr:spPr bwMode="auto">
        <a:xfrm>
          <a:off x="2583690" y="9028627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49</xdr:row>
      <xdr:rowOff>0</xdr:rowOff>
    </xdr:from>
    <xdr:ext cx="0" cy="197342"/>
    <xdr:sp macro="" textlink="">
      <xdr:nvSpPr>
        <xdr:cNvPr id="1317" name="Text Box 4">
          <a:extLst>
            <a:ext uri="{FF2B5EF4-FFF2-40B4-BE49-F238E27FC236}">
              <a16:creationId xmlns:a16="http://schemas.microsoft.com/office/drawing/2014/main" id="{39536A9E-4930-42EA-8E9E-08F437A8B113}"/>
            </a:ext>
          </a:extLst>
        </xdr:cNvPr>
        <xdr:cNvSpPr txBox="1">
          <a:spLocks noChangeArrowheads="1"/>
        </xdr:cNvSpPr>
      </xdr:nvSpPr>
      <xdr:spPr bwMode="auto">
        <a:xfrm>
          <a:off x="2583690" y="9028627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49</xdr:row>
      <xdr:rowOff>0</xdr:rowOff>
    </xdr:from>
    <xdr:ext cx="0" cy="197342"/>
    <xdr:sp macro="" textlink="">
      <xdr:nvSpPr>
        <xdr:cNvPr id="1318" name="Text Box 4">
          <a:extLst>
            <a:ext uri="{FF2B5EF4-FFF2-40B4-BE49-F238E27FC236}">
              <a16:creationId xmlns:a16="http://schemas.microsoft.com/office/drawing/2014/main" id="{AEC3B91E-5270-40B2-93AE-7BDF54EA0185}"/>
            </a:ext>
          </a:extLst>
        </xdr:cNvPr>
        <xdr:cNvSpPr txBox="1">
          <a:spLocks noChangeArrowheads="1"/>
        </xdr:cNvSpPr>
      </xdr:nvSpPr>
      <xdr:spPr bwMode="auto">
        <a:xfrm>
          <a:off x="2583690" y="9028627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49</xdr:row>
      <xdr:rowOff>0</xdr:rowOff>
    </xdr:from>
    <xdr:ext cx="0" cy="197342"/>
    <xdr:sp macro="" textlink="">
      <xdr:nvSpPr>
        <xdr:cNvPr id="1319" name="Text Box 4">
          <a:extLst>
            <a:ext uri="{FF2B5EF4-FFF2-40B4-BE49-F238E27FC236}">
              <a16:creationId xmlns:a16="http://schemas.microsoft.com/office/drawing/2014/main" id="{4F82CF18-24B2-46FD-B92E-7BD8C8EEF5CB}"/>
            </a:ext>
          </a:extLst>
        </xdr:cNvPr>
        <xdr:cNvSpPr txBox="1">
          <a:spLocks noChangeArrowheads="1"/>
        </xdr:cNvSpPr>
      </xdr:nvSpPr>
      <xdr:spPr bwMode="auto">
        <a:xfrm>
          <a:off x="2583690" y="9028627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49</xdr:row>
      <xdr:rowOff>0</xdr:rowOff>
    </xdr:from>
    <xdr:ext cx="0" cy="197342"/>
    <xdr:sp macro="" textlink="">
      <xdr:nvSpPr>
        <xdr:cNvPr id="1320" name="Text Box 4">
          <a:extLst>
            <a:ext uri="{FF2B5EF4-FFF2-40B4-BE49-F238E27FC236}">
              <a16:creationId xmlns:a16="http://schemas.microsoft.com/office/drawing/2014/main" id="{6CA6C132-FBDF-4685-8E41-7D872CD2FE82}"/>
            </a:ext>
          </a:extLst>
        </xdr:cNvPr>
        <xdr:cNvSpPr txBox="1">
          <a:spLocks noChangeArrowheads="1"/>
        </xdr:cNvSpPr>
      </xdr:nvSpPr>
      <xdr:spPr bwMode="auto">
        <a:xfrm>
          <a:off x="2583690" y="9028627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49</xdr:row>
      <xdr:rowOff>0</xdr:rowOff>
    </xdr:from>
    <xdr:ext cx="0" cy="197342"/>
    <xdr:sp macro="" textlink="">
      <xdr:nvSpPr>
        <xdr:cNvPr id="1321" name="Text Box 4">
          <a:extLst>
            <a:ext uri="{FF2B5EF4-FFF2-40B4-BE49-F238E27FC236}">
              <a16:creationId xmlns:a16="http://schemas.microsoft.com/office/drawing/2014/main" id="{9DA4157E-13F0-4E3F-B7B6-A9FEC2E36B00}"/>
            </a:ext>
          </a:extLst>
        </xdr:cNvPr>
        <xdr:cNvSpPr txBox="1">
          <a:spLocks noChangeArrowheads="1"/>
        </xdr:cNvSpPr>
      </xdr:nvSpPr>
      <xdr:spPr bwMode="auto">
        <a:xfrm>
          <a:off x="2583690" y="9028627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49</xdr:row>
      <xdr:rowOff>0</xdr:rowOff>
    </xdr:from>
    <xdr:ext cx="0" cy="197342"/>
    <xdr:sp macro="" textlink="">
      <xdr:nvSpPr>
        <xdr:cNvPr id="1322" name="Text Box 4">
          <a:extLst>
            <a:ext uri="{FF2B5EF4-FFF2-40B4-BE49-F238E27FC236}">
              <a16:creationId xmlns:a16="http://schemas.microsoft.com/office/drawing/2014/main" id="{36C4B908-0955-41E0-837D-F2A2E1F8A403}"/>
            </a:ext>
          </a:extLst>
        </xdr:cNvPr>
        <xdr:cNvSpPr txBox="1">
          <a:spLocks noChangeArrowheads="1"/>
        </xdr:cNvSpPr>
      </xdr:nvSpPr>
      <xdr:spPr bwMode="auto">
        <a:xfrm>
          <a:off x="2583690" y="9028627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49</xdr:row>
      <xdr:rowOff>0</xdr:rowOff>
    </xdr:from>
    <xdr:ext cx="0" cy="197342"/>
    <xdr:sp macro="" textlink="">
      <xdr:nvSpPr>
        <xdr:cNvPr id="1323" name="Text Box 4">
          <a:extLst>
            <a:ext uri="{FF2B5EF4-FFF2-40B4-BE49-F238E27FC236}">
              <a16:creationId xmlns:a16="http://schemas.microsoft.com/office/drawing/2014/main" id="{165CD530-087B-4B7A-A591-8CF1273B5F0F}"/>
            </a:ext>
          </a:extLst>
        </xdr:cNvPr>
        <xdr:cNvSpPr txBox="1">
          <a:spLocks noChangeArrowheads="1"/>
        </xdr:cNvSpPr>
      </xdr:nvSpPr>
      <xdr:spPr bwMode="auto">
        <a:xfrm>
          <a:off x="2583690" y="9028627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1285875</xdr:colOff>
      <xdr:row>49</xdr:row>
      <xdr:rowOff>0</xdr:rowOff>
    </xdr:from>
    <xdr:ext cx="0" cy="197342"/>
    <xdr:sp macro="" textlink="">
      <xdr:nvSpPr>
        <xdr:cNvPr id="1324" name="Text Box 4">
          <a:extLst>
            <a:ext uri="{FF2B5EF4-FFF2-40B4-BE49-F238E27FC236}">
              <a16:creationId xmlns:a16="http://schemas.microsoft.com/office/drawing/2014/main" id="{F72E5D67-4324-4CB2-92B8-62181CA99198}"/>
            </a:ext>
          </a:extLst>
        </xdr:cNvPr>
        <xdr:cNvSpPr txBox="1">
          <a:spLocks noChangeArrowheads="1"/>
        </xdr:cNvSpPr>
      </xdr:nvSpPr>
      <xdr:spPr bwMode="auto">
        <a:xfrm>
          <a:off x="2583690" y="9028627"/>
          <a:ext cx="0" cy="197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</sheetPr>
  <dimension ref="A1:AB116"/>
  <sheetViews>
    <sheetView tabSelected="1" zoomScale="71" zoomScaleNormal="71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/>
    </sheetView>
  </sheetViews>
  <sheetFormatPr defaultRowHeight="12.75" x14ac:dyDescent="0.2"/>
  <cols>
    <col min="1" max="1" width="20.28515625" customWidth="1"/>
    <col min="2" max="2" width="18.42578125" customWidth="1"/>
    <col min="4" max="4" width="9.140625" style="8" customWidth="1"/>
    <col min="5" max="5" width="10.85546875" bestFit="1" customWidth="1"/>
    <col min="6" max="6" width="14.28515625" style="5" customWidth="1"/>
    <col min="7" max="7" width="9" style="5" customWidth="1"/>
    <col min="8" max="8" width="15.85546875" style="5" customWidth="1"/>
    <col min="9" max="9" width="9" style="5" customWidth="1"/>
    <col min="10" max="10" width="15.85546875" style="5" customWidth="1"/>
    <col min="11" max="11" width="8.85546875" style="5" customWidth="1"/>
    <col min="12" max="12" width="15.85546875" style="5" customWidth="1"/>
    <col min="13" max="13" width="8.85546875" style="5" customWidth="1"/>
    <col min="14" max="14" width="14.28515625" customWidth="1"/>
    <col min="15" max="15" width="15" customWidth="1"/>
    <col min="16" max="16" width="12.85546875" customWidth="1"/>
    <col min="17" max="17" width="12.5703125" customWidth="1"/>
    <col min="18" max="18" width="9.140625" style="3" customWidth="1"/>
    <col min="20" max="20" width="21.42578125" customWidth="1"/>
    <col min="21" max="21" width="11.85546875" customWidth="1"/>
    <col min="22" max="22" width="12.140625" customWidth="1"/>
  </cols>
  <sheetData>
    <row r="1" spans="1:28" x14ac:dyDescent="0.2">
      <c r="O1" s="3"/>
      <c r="P1" s="5"/>
      <c r="Q1" s="5"/>
      <c r="R1" s="5"/>
    </row>
    <row r="2" spans="1:28" x14ac:dyDescent="0.2">
      <c r="O2" s="3"/>
      <c r="P2" s="5"/>
      <c r="Q2" s="5"/>
      <c r="R2" s="5"/>
    </row>
    <row r="3" spans="1:28" ht="15" x14ac:dyDescent="0.25">
      <c r="A3" s="17" t="s">
        <v>40</v>
      </c>
      <c r="O3" s="3"/>
      <c r="P3" s="5"/>
      <c r="Q3" s="5"/>
      <c r="R3" s="5"/>
    </row>
    <row r="4" spans="1:28" ht="15" x14ac:dyDescent="0.25">
      <c r="A4" s="15" t="s">
        <v>34</v>
      </c>
      <c r="B4" s="15"/>
      <c r="C4" s="15"/>
      <c r="D4" s="16"/>
      <c r="E4" s="15"/>
      <c r="F4" s="17"/>
      <c r="G4" s="17"/>
      <c r="H4" s="17"/>
      <c r="I4" s="17"/>
      <c r="J4" s="17"/>
      <c r="K4" s="17"/>
      <c r="L4" s="17"/>
      <c r="M4" s="17"/>
      <c r="O4" s="3"/>
      <c r="P4" s="5"/>
      <c r="Q4" s="5"/>
      <c r="R4" s="5"/>
      <c r="S4" s="39"/>
      <c r="T4" s="39"/>
    </row>
    <row r="5" spans="1:28" s="21" customFormat="1" ht="15" x14ac:dyDescent="0.25">
      <c r="A5" s="19" t="s">
        <v>11</v>
      </c>
      <c r="B5" s="19"/>
      <c r="C5" s="19"/>
      <c r="D5" s="20"/>
      <c r="E5" s="19"/>
      <c r="F5" s="19"/>
      <c r="G5" s="19"/>
      <c r="H5" s="19"/>
      <c r="I5" s="19"/>
      <c r="J5" s="19"/>
      <c r="K5" s="19"/>
      <c r="L5" s="19"/>
      <c r="M5" s="19"/>
      <c r="O5" s="23"/>
      <c r="S5"/>
      <c r="T5"/>
    </row>
    <row r="6" spans="1:28" ht="15" x14ac:dyDescent="0.25">
      <c r="A6" s="15" t="s">
        <v>20</v>
      </c>
      <c r="B6" s="15"/>
      <c r="C6" s="15"/>
      <c r="D6" s="16"/>
      <c r="E6" s="15"/>
      <c r="F6" s="17"/>
      <c r="G6" s="17"/>
      <c r="H6" s="17"/>
      <c r="I6" s="17"/>
      <c r="J6" s="17"/>
      <c r="K6" s="17"/>
      <c r="L6" s="17"/>
      <c r="M6" s="17"/>
      <c r="O6" s="3"/>
      <c r="P6" s="5"/>
      <c r="Q6" s="5"/>
      <c r="R6" s="5"/>
    </row>
    <row r="7" spans="1:28" ht="15" x14ac:dyDescent="0.25">
      <c r="A7" s="15" t="s">
        <v>35</v>
      </c>
      <c r="B7" s="15"/>
      <c r="C7" s="15"/>
      <c r="D7" s="16"/>
      <c r="E7" s="15"/>
      <c r="F7" s="17"/>
      <c r="G7" s="17"/>
      <c r="H7" s="17"/>
      <c r="I7" s="17"/>
      <c r="J7" s="17"/>
      <c r="K7" s="17"/>
      <c r="L7" s="17"/>
      <c r="M7" s="17"/>
      <c r="O7" s="3"/>
      <c r="P7" s="5"/>
      <c r="Q7" s="5"/>
      <c r="R7" s="5"/>
    </row>
    <row r="8" spans="1:28" ht="15" x14ac:dyDescent="0.25">
      <c r="A8" s="18"/>
      <c r="O8" s="3"/>
      <c r="P8" s="5"/>
      <c r="Q8" s="5"/>
      <c r="R8" s="5"/>
    </row>
    <row r="9" spans="1:28" ht="15" customHeight="1" thickBot="1" x14ac:dyDescent="0.25">
      <c r="O9" s="3"/>
      <c r="P9" s="5"/>
      <c r="Q9" s="5"/>
      <c r="R9" s="5"/>
    </row>
    <row r="10" spans="1:28" ht="15" customHeight="1" thickBot="1" x14ac:dyDescent="0.25">
      <c r="B10" s="1"/>
      <c r="C10" s="2" t="s">
        <v>0</v>
      </c>
      <c r="D10" s="30" t="s">
        <v>7</v>
      </c>
      <c r="E10" s="28" t="s">
        <v>8</v>
      </c>
      <c r="F10" s="26">
        <v>44598</v>
      </c>
      <c r="G10" s="40"/>
      <c r="H10" s="26">
        <v>44626</v>
      </c>
      <c r="I10" s="40"/>
      <c r="J10" s="26">
        <v>44675</v>
      </c>
      <c r="K10" s="40"/>
      <c r="L10" s="26">
        <v>44703</v>
      </c>
      <c r="M10" s="40"/>
      <c r="N10" s="32" t="s">
        <v>12</v>
      </c>
      <c r="O10" s="65" t="s">
        <v>13</v>
      </c>
      <c r="P10" s="33" t="s">
        <v>14</v>
      </c>
      <c r="Q10" s="66" t="s">
        <v>15</v>
      </c>
      <c r="R10" s="34" t="s">
        <v>16</v>
      </c>
    </row>
    <row r="11" spans="1:28" ht="20.25" customHeight="1" thickBot="1" x14ac:dyDescent="0.25">
      <c r="A11" s="10" t="s">
        <v>10</v>
      </c>
      <c r="B11" s="12"/>
      <c r="C11" s="13" t="s">
        <v>1</v>
      </c>
      <c r="D11" s="31" t="s">
        <v>1</v>
      </c>
      <c r="E11" s="29" t="s">
        <v>9</v>
      </c>
      <c r="F11" s="27" t="s">
        <v>41</v>
      </c>
      <c r="G11" s="41">
        <v>9</v>
      </c>
      <c r="H11" s="27" t="s">
        <v>91</v>
      </c>
      <c r="I11" s="41">
        <v>9</v>
      </c>
      <c r="J11" s="27" t="s">
        <v>116</v>
      </c>
      <c r="K11" s="41">
        <v>9</v>
      </c>
      <c r="L11" s="27" t="s">
        <v>128</v>
      </c>
      <c r="M11" s="41">
        <v>9</v>
      </c>
      <c r="N11" s="35"/>
      <c r="O11" s="65"/>
      <c r="P11" s="36"/>
      <c r="Q11" s="66"/>
      <c r="R11" s="37"/>
    </row>
    <row r="12" spans="1:28" s="39" customFormat="1" ht="15" customHeight="1" x14ac:dyDescent="0.2">
      <c r="A12" s="58" t="s">
        <v>42</v>
      </c>
      <c r="B12" s="58" t="s">
        <v>43</v>
      </c>
      <c r="C12" s="24">
        <f>+G12+I12+K12+M12</f>
        <v>200</v>
      </c>
      <c r="D12" s="25">
        <f>+C12/E13</f>
        <v>66.666666666666671</v>
      </c>
      <c r="E12" s="24">
        <f>COUNTA(F12,H12,J12,L12)</f>
        <v>1</v>
      </c>
      <c r="F12" s="54">
        <v>38</v>
      </c>
      <c r="G12" s="6">
        <v>200</v>
      </c>
      <c r="H12" s="54"/>
      <c r="I12" s="6"/>
      <c r="J12" s="54"/>
      <c r="K12" s="6"/>
      <c r="L12" s="54"/>
      <c r="M12" s="6"/>
      <c r="N12" s="22">
        <f>F12+H12+J12+L12</f>
        <v>38</v>
      </c>
      <c r="O12" s="8">
        <f>+N12/E13</f>
        <v>12.666666666666666</v>
      </c>
      <c r="P12" s="22">
        <f>IF(F12="",0,$G$11)+IF(H12="",0,$I$11)+IF(J12="",0,$K$11)+IF(L12="",0,$M$11)</f>
        <v>9</v>
      </c>
      <c r="Q12" s="8">
        <f>N12/P12</f>
        <v>4.2222222222222223</v>
      </c>
      <c r="R12" s="42">
        <v>1</v>
      </c>
      <c r="S12"/>
      <c r="T12"/>
      <c r="U12"/>
      <c r="V12"/>
      <c r="W12"/>
      <c r="X12"/>
      <c r="Y12"/>
      <c r="Z12"/>
      <c r="AA12"/>
      <c r="AB12"/>
    </row>
    <row r="13" spans="1:28" ht="15" customHeight="1" x14ac:dyDescent="0.2">
      <c r="A13" s="57" t="s">
        <v>44</v>
      </c>
      <c r="B13" s="57" t="s">
        <v>28</v>
      </c>
      <c r="C13" s="24">
        <f>+G13+I13+K13+M13</f>
        <v>580</v>
      </c>
      <c r="D13" s="25">
        <f>+C13/E14</f>
        <v>580</v>
      </c>
      <c r="E13" s="24">
        <f>COUNTA(F13,H13,J13,L13)</f>
        <v>3</v>
      </c>
      <c r="F13" s="49">
        <v>45</v>
      </c>
      <c r="G13" s="6">
        <v>180</v>
      </c>
      <c r="H13" s="49">
        <v>47</v>
      </c>
      <c r="I13" s="6">
        <v>200</v>
      </c>
      <c r="J13" s="49"/>
      <c r="K13" s="6"/>
      <c r="L13" s="49">
        <v>37</v>
      </c>
      <c r="M13" s="6">
        <v>200</v>
      </c>
      <c r="N13" s="22">
        <f>F13+H13+J13+L13</f>
        <v>129</v>
      </c>
      <c r="O13" s="8">
        <f>+N13/E14</f>
        <v>129</v>
      </c>
      <c r="P13" s="22">
        <f>IF(F13="",0,$G$11)+IF(H13="",0,$I$11)+IF(J13="",0,$K$11)+IF(L13="",0,$M$11)</f>
        <v>27</v>
      </c>
      <c r="Q13" s="8">
        <f>N13/P13</f>
        <v>4.7777777777777777</v>
      </c>
      <c r="R13" s="42">
        <v>2</v>
      </c>
    </row>
    <row r="14" spans="1:28" ht="15" customHeight="1" x14ac:dyDescent="0.2">
      <c r="A14" s="58" t="s">
        <v>45</v>
      </c>
      <c r="B14" s="58" t="s">
        <v>46</v>
      </c>
      <c r="C14" s="24">
        <f>+G14+I14+K14+M14</f>
        <v>165</v>
      </c>
      <c r="D14" s="25">
        <f>+C14/E14</f>
        <v>165</v>
      </c>
      <c r="E14" s="24">
        <f>COUNTA(F14,H14,J14,L14)</f>
        <v>1</v>
      </c>
      <c r="F14" s="50">
        <v>48</v>
      </c>
      <c r="G14" s="6">
        <v>165</v>
      </c>
      <c r="H14" s="50"/>
      <c r="I14" s="6"/>
      <c r="J14" s="50"/>
      <c r="K14" s="6"/>
      <c r="L14" s="50"/>
      <c r="M14" s="6"/>
      <c r="N14" s="22">
        <f>F14+H14+J14+L14</f>
        <v>48</v>
      </c>
      <c r="O14" s="8">
        <f>+N14/E14</f>
        <v>48</v>
      </c>
      <c r="P14" s="22">
        <f>IF(F14="",0,$G$11)+IF(H14="",0,$I$11)+IF(J14="",0,$K$11)+IF(L14="",0,$M$11)</f>
        <v>9</v>
      </c>
      <c r="Q14" s="8">
        <f>N14/P14</f>
        <v>5.333333333333333</v>
      </c>
      <c r="R14" s="42">
        <v>3</v>
      </c>
    </row>
    <row r="15" spans="1:28" ht="15" customHeight="1" x14ac:dyDescent="0.2">
      <c r="A15" s="57" t="s">
        <v>47</v>
      </c>
      <c r="B15" s="57" t="s">
        <v>48</v>
      </c>
      <c r="C15" s="24">
        <f>+G15+I15+K15+M15</f>
        <v>725</v>
      </c>
      <c r="D15" s="25">
        <f>+C15/E15</f>
        <v>181.25</v>
      </c>
      <c r="E15" s="24">
        <f>COUNTA(F15,H15,J15,L15)</f>
        <v>4</v>
      </c>
      <c r="F15" s="54">
        <v>48</v>
      </c>
      <c r="G15" s="6">
        <v>165</v>
      </c>
      <c r="H15" s="54">
        <v>53</v>
      </c>
      <c r="I15" s="6">
        <v>180</v>
      </c>
      <c r="J15" s="54">
        <v>52</v>
      </c>
      <c r="K15" s="6">
        <v>200</v>
      </c>
      <c r="L15" s="54">
        <v>49</v>
      </c>
      <c r="M15" s="6">
        <v>180</v>
      </c>
      <c r="N15" s="22">
        <f>F15+H15+J15+L15</f>
        <v>202</v>
      </c>
      <c r="O15" s="8">
        <f>+N15/E15</f>
        <v>50.5</v>
      </c>
      <c r="P15" s="22">
        <f>IF(F15="",0,$G$11)+IF(H15="",0,$I$11)+IF(J15="",0,$K$11)+IF(L15="",0,$M$11)</f>
        <v>36</v>
      </c>
      <c r="Q15" s="8">
        <f>N15/P15</f>
        <v>5.6111111111111107</v>
      </c>
      <c r="R15" s="42">
        <v>4</v>
      </c>
    </row>
    <row r="16" spans="1:28" ht="15" customHeight="1" x14ac:dyDescent="0.2">
      <c r="A16" s="57" t="s">
        <v>49</v>
      </c>
      <c r="B16" s="57" t="s">
        <v>50</v>
      </c>
      <c r="C16" s="24">
        <f>+G16+I16+K16+M16</f>
        <v>335</v>
      </c>
      <c r="D16" s="25">
        <f>+C16/E16</f>
        <v>167.5</v>
      </c>
      <c r="E16" s="24">
        <f>COUNTA(F16,H16,J16,L16)</f>
        <v>2</v>
      </c>
      <c r="F16" s="50">
        <v>48</v>
      </c>
      <c r="G16" s="6">
        <v>165</v>
      </c>
      <c r="H16" s="50">
        <v>54</v>
      </c>
      <c r="I16" s="6">
        <v>170</v>
      </c>
      <c r="J16" s="50"/>
      <c r="K16" s="6"/>
      <c r="L16" s="50"/>
      <c r="M16" s="6"/>
      <c r="N16" s="22">
        <f>F16+H16+J16+L16</f>
        <v>102</v>
      </c>
      <c r="O16" s="8">
        <f>+N16/E16</f>
        <v>51</v>
      </c>
      <c r="P16" s="22">
        <f>IF(F16="",0,$G$11)+IF(H16="",0,$I$11)+IF(J16="",0,$K$11)+IF(L16="",0,$M$11)</f>
        <v>18</v>
      </c>
      <c r="Q16" s="8">
        <f>N16/P16</f>
        <v>5.666666666666667</v>
      </c>
      <c r="R16" s="42">
        <v>5</v>
      </c>
    </row>
    <row r="17" spans="1:18" ht="15" customHeight="1" x14ac:dyDescent="0.2">
      <c r="A17" s="57" t="s">
        <v>51</v>
      </c>
      <c r="B17" s="57" t="s">
        <v>27</v>
      </c>
      <c r="C17" s="24">
        <f>+G17+I17+K17+M17</f>
        <v>155</v>
      </c>
      <c r="D17" s="25">
        <f>+C17/E17</f>
        <v>155</v>
      </c>
      <c r="E17" s="24">
        <f>COUNTA(F17,H17,J17,L17)</f>
        <v>1</v>
      </c>
      <c r="F17" s="49">
        <v>55</v>
      </c>
      <c r="G17" s="6">
        <v>155</v>
      </c>
      <c r="H17" s="49"/>
      <c r="I17" s="6"/>
      <c r="J17" s="49"/>
      <c r="K17" s="6"/>
      <c r="L17" s="49"/>
      <c r="M17" s="6"/>
      <c r="N17" s="22">
        <f>F17+H17+J17+L17</f>
        <v>55</v>
      </c>
      <c r="O17" s="8">
        <f>+N17/E17</f>
        <v>55</v>
      </c>
      <c r="P17" s="22">
        <f>IF(F17="",0,$G$11)+IF(H17="",0,$I$11)+IF(J17="",0,$K$11)+IF(L17="",0,$M$11)</f>
        <v>9</v>
      </c>
      <c r="Q17" s="8">
        <f>N17/P17</f>
        <v>6.1111111111111107</v>
      </c>
      <c r="R17" s="42">
        <v>6</v>
      </c>
    </row>
    <row r="18" spans="1:18" ht="15" customHeight="1" x14ac:dyDescent="0.2">
      <c r="A18" s="57" t="s">
        <v>52</v>
      </c>
      <c r="B18" s="57" t="s">
        <v>53</v>
      </c>
      <c r="C18" s="24">
        <f>+G18+I18+K18+M18</f>
        <v>495</v>
      </c>
      <c r="D18" s="25">
        <f>+C18/E18</f>
        <v>165</v>
      </c>
      <c r="E18" s="24">
        <f>COUNTA(F18,H18,J18,L18)</f>
        <v>3</v>
      </c>
      <c r="F18" s="54">
        <v>67</v>
      </c>
      <c r="G18" s="6">
        <v>150</v>
      </c>
      <c r="H18" s="54">
        <v>68</v>
      </c>
      <c r="I18" s="6">
        <v>165</v>
      </c>
      <c r="J18" s="54">
        <v>70</v>
      </c>
      <c r="K18" s="6">
        <v>180</v>
      </c>
      <c r="L18" s="54"/>
      <c r="M18" s="6"/>
      <c r="N18" s="22">
        <f>F18+H18+J18+L18</f>
        <v>205</v>
      </c>
      <c r="O18" s="8">
        <f>+N18/E18</f>
        <v>68.333333333333329</v>
      </c>
      <c r="P18" s="22">
        <f>IF(F18="",0,$G$11)+IF(H18="",0,$I$11)+IF(J18="",0,$K$11)+IF(L18="",0,$M$11)</f>
        <v>27</v>
      </c>
      <c r="Q18" s="8">
        <f>N18/P18</f>
        <v>7.5925925925925926</v>
      </c>
      <c r="R18" s="42">
        <v>7</v>
      </c>
    </row>
    <row r="19" spans="1:18" ht="15" customHeight="1" thickBot="1" x14ac:dyDescent="0.25">
      <c r="A19" s="39"/>
      <c r="B19" s="39"/>
      <c r="C19" s="2"/>
      <c r="D19" s="9"/>
      <c r="R19" s="4"/>
    </row>
    <row r="20" spans="1:18" ht="15" customHeight="1" thickBot="1" x14ac:dyDescent="0.25">
      <c r="A20" s="11"/>
      <c r="B20" s="1"/>
      <c r="C20" s="2" t="s">
        <v>0</v>
      </c>
      <c r="D20" s="30" t="s">
        <v>7</v>
      </c>
      <c r="E20" s="28" t="s">
        <v>8</v>
      </c>
      <c r="F20" s="26">
        <v>44598</v>
      </c>
      <c r="G20" s="40"/>
      <c r="H20" s="26">
        <v>44626</v>
      </c>
      <c r="I20" s="40"/>
      <c r="J20" s="26">
        <v>44675</v>
      </c>
      <c r="K20" s="40"/>
      <c r="L20" s="26">
        <v>44703</v>
      </c>
      <c r="M20" s="40"/>
      <c r="R20" s="4"/>
    </row>
    <row r="21" spans="1:18" ht="15" customHeight="1" thickBot="1" x14ac:dyDescent="0.25">
      <c r="A21" s="14" t="s">
        <v>6</v>
      </c>
      <c r="B21" s="12"/>
      <c r="C21" s="13" t="s">
        <v>1</v>
      </c>
      <c r="D21" s="31" t="s">
        <v>1</v>
      </c>
      <c r="E21" s="29" t="s">
        <v>9</v>
      </c>
      <c r="F21" s="27" t="s">
        <v>41</v>
      </c>
      <c r="G21" s="41">
        <v>9</v>
      </c>
      <c r="H21" s="27" t="s">
        <v>91</v>
      </c>
      <c r="I21" s="41">
        <v>9</v>
      </c>
      <c r="J21" s="27" t="s">
        <v>116</v>
      </c>
      <c r="K21" s="41">
        <v>9</v>
      </c>
      <c r="L21" s="27" t="s">
        <v>128</v>
      </c>
      <c r="M21" s="41">
        <v>9</v>
      </c>
      <c r="R21" s="4"/>
    </row>
    <row r="22" spans="1:18" ht="15" customHeight="1" x14ac:dyDescent="0.2">
      <c r="A22" s="38" t="s">
        <v>31</v>
      </c>
      <c r="B22" s="38" t="s">
        <v>32</v>
      </c>
      <c r="C22" s="24">
        <f>+G22+I22+K22+M22</f>
        <v>190</v>
      </c>
      <c r="D22" s="25">
        <f>+C22/E22</f>
        <v>190</v>
      </c>
      <c r="E22" s="24">
        <f>COUNTA(F22,H22,J22,L22)</f>
        <v>1</v>
      </c>
      <c r="F22" s="59">
        <v>36</v>
      </c>
      <c r="G22" s="45">
        <v>190</v>
      </c>
      <c r="H22" s="59"/>
      <c r="I22" s="45"/>
      <c r="J22" s="59"/>
      <c r="K22" s="45"/>
      <c r="L22" s="59"/>
      <c r="M22" s="45"/>
      <c r="N22" s="22">
        <f>F22+H22+J22+L22</f>
        <v>36</v>
      </c>
      <c r="O22" s="8">
        <f>+N22/E22</f>
        <v>36</v>
      </c>
      <c r="P22" s="22">
        <f>IF(F22="",0,$G$11)+IF(H22="",0,$I$11)+IF(J22="",0,$K$11)+IF(L22="",0,$M$11)</f>
        <v>9</v>
      </c>
      <c r="Q22" s="8">
        <f>N22/P22</f>
        <v>4</v>
      </c>
      <c r="R22" s="4">
        <v>1</v>
      </c>
    </row>
    <row r="23" spans="1:18" ht="15" customHeight="1" x14ac:dyDescent="0.2">
      <c r="A23" s="38" t="s">
        <v>54</v>
      </c>
      <c r="B23" s="38" t="s">
        <v>55</v>
      </c>
      <c r="C23" s="24">
        <f>+G23+I23+K23+M23</f>
        <v>190</v>
      </c>
      <c r="D23" s="25">
        <f>+C23/E23</f>
        <v>190</v>
      </c>
      <c r="E23" s="24">
        <f>COUNTA(F23,H23,J23,L23)</f>
        <v>1</v>
      </c>
      <c r="F23" s="7">
        <v>36</v>
      </c>
      <c r="G23" s="44">
        <v>190</v>
      </c>
      <c r="H23" s="7"/>
      <c r="I23" s="44"/>
      <c r="J23" s="7"/>
      <c r="K23" s="44"/>
      <c r="L23" s="7"/>
      <c r="M23" s="44"/>
      <c r="N23" s="22">
        <f>F23+H23+J23+L23</f>
        <v>36</v>
      </c>
      <c r="O23" s="8">
        <f>+N23/E23</f>
        <v>36</v>
      </c>
      <c r="P23" s="22">
        <f>IF(F23="",0,$G$11)+IF(H23="",0,$I$11)+IF(J23="",0,$K$11)+IF(L23="",0,$M$11)</f>
        <v>9</v>
      </c>
      <c r="Q23" s="8">
        <f>N23/P23</f>
        <v>4</v>
      </c>
      <c r="R23" s="4">
        <v>2</v>
      </c>
    </row>
    <row r="24" spans="1:18" ht="15" customHeight="1" x14ac:dyDescent="0.2">
      <c r="A24" s="62" t="s">
        <v>44</v>
      </c>
      <c r="B24" s="62" t="s">
        <v>56</v>
      </c>
      <c r="C24" s="24">
        <f>+G24+I24+K24+M24</f>
        <v>560</v>
      </c>
      <c r="D24" s="25">
        <f>+C24/E24</f>
        <v>186.66666666666666</v>
      </c>
      <c r="E24" s="24">
        <f>COUNTA(F24,H24,J24,L24)</f>
        <v>3</v>
      </c>
      <c r="F24" s="49">
        <v>38</v>
      </c>
      <c r="G24" s="44">
        <v>170</v>
      </c>
      <c r="H24" s="49">
        <v>37</v>
      </c>
      <c r="I24" s="44">
        <v>200</v>
      </c>
      <c r="J24" s="49"/>
      <c r="K24" s="44"/>
      <c r="L24" s="49">
        <v>39</v>
      </c>
      <c r="M24" s="44">
        <v>190</v>
      </c>
      <c r="N24" s="22">
        <f>F24+H24+J24+L24</f>
        <v>114</v>
      </c>
      <c r="O24" s="8">
        <f>+N24/E24</f>
        <v>38</v>
      </c>
      <c r="P24" s="22">
        <f>IF(F24="",0,$G$11)+IF(H24="",0,$I$11)+IF(J24="",0,$K$11)+IF(L24="",0,$M$11)</f>
        <v>27</v>
      </c>
      <c r="Q24" s="8">
        <f>N24/P24</f>
        <v>4.2222222222222223</v>
      </c>
      <c r="R24" s="4">
        <v>3</v>
      </c>
    </row>
    <row r="25" spans="1:18" ht="15" customHeight="1" x14ac:dyDescent="0.2">
      <c r="A25" s="63" t="s">
        <v>129</v>
      </c>
      <c r="B25" s="63" t="s">
        <v>95</v>
      </c>
      <c r="C25" s="24">
        <f>+G25+I25+K25+M25</f>
        <v>190</v>
      </c>
      <c r="D25" s="25">
        <f>+C25/E25</f>
        <v>190</v>
      </c>
      <c r="E25" s="24">
        <f>COUNTA(F25,H25,J25,L25)</f>
        <v>1</v>
      </c>
      <c r="F25" s="49"/>
      <c r="G25" s="44"/>
      <c r="H25" s="49"/>
      <c r="I25" s="44"/>
      <c r="J25" s="49"/>
      <c r="K25" s="44"/>
      <c r="L25" s="49">
        <v>39</v>
      </c>
      <c r="M25" s="44">
        <v>190</v>
      </c>
      <c r="N25" s="22">
        <f>F25+H25+J25+L25</f>
        <v>39</v>
      </c>
      <c r="O25" s="8">
        <f>+N25/E25</f>
        <v>39</v>
      </c>
      <c r="P25" s="22">
        <f>IF(F25="",0,$G$11)+IF(H25="",0,$I$11)+IF(J25="",0,$K$11)+IF(L25="",0,$M$11)</f>
        <v>9</v>
      </c>
      <c r="Q25" s="8">
        <f>N25/P25</f>
        <v>4.333333333333333</v>
      </c>
      <c r="R25" s="4">
        <v>4</v>
      </c>
    </row>
    <row r="26" spans="1:18" ht="15" customHeight="1" x14ac:dyDescent="0.2">
      <c r="A26" s="38" t="s">
        <v>57</v>
      </c>
      <c r="B26" s="38" t="s">
        <v>30</v>
      </c>
      <c r="C26" s="24">
        <f>+G26+I26+K26+M26</f>
        <v>165</v>
      </c>
      <c r="D26" s="25">
        <f>+C26/E26</f>
        <v>165</v>
      </c>
      <c r="E26" s="24">
        <f>COUNTA(F26,H26,J26,L26)</f>
        <v>1</v>
      </c>
      <c r="F26" s="7">
        <v>40</v>
      </c>
      <c r="G26" s="44">
        <v>165</v>
      </c>
      <c r="H26" s="7"/>
      <c r="I26" s="44"/>
      <c r="J26" s="7"/>
      <c r="K26" s="44"/>
      <c r="L26" s="7"/>
      <c r="M26" s="44"/>
      <c r="N26" s="22">
        <f>F26+H26+J26+L26</f>
        <v>40</v>
      </c>
      <c r="O26" s="8">
        <f>+N26/E26</f>
        <v>40</v>
      </c>
      <c r="P26" s="22">
        <f>IF(F26="",0,$G$11)+IF(H26="",0,$I$11)+IF(J26="",0,$K$11)+IF(L26="",0,$M$11)</f>
        <v>9</v>
      </c>
      <c r="Q26" s="8">
        <f>N26/P26</f>
        <v>4.4444444444444446</v>
      </c>
      <c r="R26" s="4">
        <v>5</v>
      </c>
    </row>
    <row r="27" spans="1:18" ht="15" customHeight="1" x14ac:dyDescent="0.2">
      <c r="A27" s="63" t="s">
        <v>42</v>
      </c>
      <c r="B27" s="63" t="s">
        <v>43</v>
      </c>
      <c r="C27" s="24">
        <f>+G27+I27+K27+M27</f>
        <v>180</v>
      </c>
      <c r="D27" s="25">
        <f>+C27/E27</f>
        <v>180</v>
      </c>
      <c r="E27" s="24">
        <f>COUNTA(F27,H27,J27,L27)</f>
        <v>1</v>
      </c>
      <c r="F27" s="49"/>
      <c r="G27" s="44"/>
      <c r="H27" s="49">
        <v>42</v>
      </c>
      <c r="I27" s="44">
        <v>180</v>
      </c>
      <c r="J27" s="49"/>
      <c r="K27" s="44"/>
      <c r="L27" s="49"/>
      <c r="M27" s="44"/>
      <c r="N27" s="22">
        <f>F27+H27+J27+L27</f>
        <v>42</v>
      </c>
      <c r="O27" s="8">
        <f>+N27/E27</f>
        <v>42</v>
      </c>
      <c r="P27" s="22">
        <f>IF(F27="",0,$G$11)+IF(H27="",0,$I$11)+IF(J27="",0,$K$11)+IF(L27="",0,$M$11)</f>
        <v>9</v>
      </c>
      <c r="Q27" s="8">
        <f>N27/P27</f>
        <v>4.666666666666667</v>
      </c>
      <c r="R27" s="4">
        <v>6</v>
      </c>
    </row>
    <row r="28" spans="1:18" ht="15" customHeight="1" x14ac:dyDescent="0.2">
      <c r="A28" s="63" t="s">
        <v>94</v>
      </c>
      <c r="B28" s="63" t="s">
        <v>95</v>
      </c>
      <c r="C28" s="24">
        <f>+G28+I28+K28+M28</f>
        <v>167.5</v>
      </c>
      <c r="D28" s="25">
        <f>+C28/E28</f>
        <v>167.5</v>
      </c>
      <c r="E28" s="24">
        <f>COUNTA(F28,H28,J28,L28)</f>
        <v>1</v>
      </c>
      <c r="F28" s="49"/>
      <c r="G28" s="44"/>
      <c r="H28" s="49">
        <v>47</v>
      </c>
      <c r="I28" s="44">
        <v>167.5</v>
      </c>
      <c r="J28" s="49"/>
      <c r="K28" s="44"/>
      <c r="L28" s="49"/>
      <c r="M28" s="44"/>
      <c r="N28" s="22">
        <f>F28+H28+J28+L28</f>
        <v>47</v>
      </c>
      <c r="O28" s="8">
        <f>+N28/E28</f>
        <v>47</v>
      </c>
      <c r="P28" s="22">
        <f>IF(F28="",0,$G$11)+IF(H28="",0,$I$11)+IF(J28="",0,$K$11)+IF(L28="",0,$M$11)</f>
        <v>9</v>
      </c>
      <c r="Q28" s="8">
        <f>N28/P28</f>
        <v>5.2222222222222223</v>
      </c>
      <c r="R28" s="4">
        <v>7</v>
      </c>
    </row>
    <row r="29" spans="1:18" ht="15" customHeight="1" x14ac:dyDescent="0.2">
      <c r="A29" s="63" t="s">
        <v>58</v>
      </c>
      <c r="B29" s="63" t="s">
        <v>59</v>
      </c>
      <c r="C29" s="24">
        <f>+G29+I29+K29+M29</f>
        <v>527.5</v>
      </c>
      <c r="D29" s="25">
        <f>+C29/E29</f>
        <v>175.83333333333334</v>
      </c>
      <c r="E29" s="24">
        <f>COUNTA(F29,H29,J29,L29)</f>
        <v>3</v>
      </c>
      <c r="F29" s="49">
        <v>46</v>
      </c>
      <c r="G29" s="44">
        <v>160</v>
      </c>
      <c r="H29" s="49"/>
      <c r="I29" s="44"/>
      <c r="J29" s="49">
        <v>48</v>
      </c>
      <c r="K29" s="44">
        <v>200</v>
      </c>
      <c r="L29" s="49">
        <v>49</v>
      </c>
      <c r="M29" s="44">
        <v>167.5</v>
      </c>
      <c r="N29" s="22">
        <f>F29+H29+J29+L29</f>
        <v>143</v>
      </c>
      <c r="O29" s="8">
        <f>+N29/E29</f>
        <v>47.666666666666664</v>
      </c>
      <c r="P29" s="22">
        <f>IF(F29="",0,$G$11)+IF(H29="",0,$I$11)+IF(J29="",0,$K$11)+IF(L29="",0,$M$11)</f>
        <v>27</v>
      </c>
      <c r="Q29" s="8">
        <f>N29/P29</f>
        <v>5.2962962962962967</v>
      </c>
      <c r="R29" s="4">
        <v>8</v>
      </c>
    </row>
    <row r="30" spans="1:18" ht="15" customHeight="1" x14ac:dyDescent="0.2">
      <c r="A30" s="38" t="s">
        <v>39</v>
      </c>
      <c r="B30" s="38" t="s">
        <v>21</v>
      </c>
      <c r="C30" s="24">
        <f>+G30+I30+K30+M30</f>
        <v>155</v>
      </c>
      <c r="D30" s="25">
        <f>+C30/E30</f>
        <v>155</v>
      </c>
      <c r="E30" s="24">
        <f>COUNTA(F30,H30,J30,L30)</f>
        <v>1</v>
      </c>
      <c r="F30" s="49">
        <v>48</v>
      </c>
      <c r="G30" s="44">
        <v>155</v>
      </c>
      <c r="H30" s="49"/>
      <c r="I30" s="44"/>
      <c r="J30" s="49"/>
      <c r="K30" s="44"/>
      <c r="L30" s="49"/>
      <c r="M30" s="44"/>
      <c r="N30" s="22">
        <f>F30+H30+J30+L30</f>
        <v>48</v>
      </c>
      <c r="O30" s="8">
        <f>+N30/E30</f>
        <v>48</v>
      </c>
      <c r="P30" s="22">
        <f>IF(F30="",0,$G$11)+IF(H30="",0,$I$11)+IF(J30="",0,$K$11)+IF(L30="",0,$M$11)</f>
        <v>9</v>
      </c>
      <c r="Q30" s="8">
        <f>N30/P30</f>
        <v>5.333333333333333</v>
      </c>
      <c r="R30" s="4">
        <v>9</v>
      </c>
    </row>
    <row r="31" spans="1:18" ht="15" customHeight="1" x14ac:dyDescent="0.2">
      <c r="A31" s="62" t="s">
        <v>62</v>
      </c>
      <c r="B31" s="62" t="s">
        <v>63</v>
      </c>
      <c r="C31" s="24">
        <f>+G31+I31+K31+M31</f>
        <v>652.5</v>
      </c>
      <c r="D31" s="25">
        <f>+C31/E31</f>
        <v>163.125</v>
      </c>
      <c r="E31" s="24">
        <f>COUNTA(F31,H31,J31,L31)</f>
        <v>4</v>
      </c>
      <c r="F31" s="7">
        <v>49</v>
      </c>
      <c r="G31" s="44">
        <v>147.5</v>
      </c>
      <c r="H31" s="7">
        <v>47</v>
      </c>
      <c r="I31" s="44">
        <v>167.5</v>
      </c>
      <c r="J31" s="7">
        <v>57</v>
      </c>
      <c r="K31" s="44">
        <v>170</v>
      </c>
      <c r="L31" s="7">
        <v>49</v>
      </c>
      <c r="M31" s="44">
        <v>167.5</v>
      </c>
      <c r="N31" s="22">
        <f>F31+H31+J31+L31</f>
        <v>202</v>
      </c>
      <c r="O31" s="8">
        <f>+N31/E31</f>
        <v>50.5</v>
      </c>
      <c r="P31" s="22">
        <f>IF(F31="",0,$G$11)+IF(H31="",0,$I$11)+IF(J31="",0,$K$11)+IF(L31="",0,$M$11)</f>
        <v>36</v>
      </c>
      <c r="Q31" s="8">
        <f>N31/P31</f>
        <v>5.6111111111111107</v>
      </c>
      <c r="R31" s="4">
        <v>10</v>
      </c>
    </row>
    <row r="32" spans="1:18" ht="15" customHeight="1" x14ac:dyDescent="0.2">
      <c r="A32" s="38" t="s">
        <v>64</v>
      </c>
      <c r="B32" s="38" t="s">
        <v>65</v>
      </c>
      <c r="C32" s="24">
        <f>+G32+I32+K32+M32</f>
        <v>140</v>
      </c>
      <c r="D32" s="25">
        <f>+C32/E32</f>
        <v>140</v>
      </c>
      <c r="E32" s="24">
        <f>COUNTA(F32,H32,J32,L32)</f>
        <v>1</v>
      </c>
      <c r="F32" s="49">
        <v>52</v>
      </c>
      <c r="G32" s="44">
        <v>140</v>
      </c>
      <c r="H32" s="49"/>
      <c r="I32" s="44"/>
      <c r="J32" s="49"/>
      <c r="K32" s="44"/>
      <c r="L32" s="49"/>
      <c r="M32" s="44"/>
      <c r="N32" s="22">
        <f>F32+H32+J32+L32</f>
        <v>52</v>
      </c>
      <c r="O32" s="8">
        <f>+N32/E32</f>
        <v>52</v>
      </c>
      <c r="P32" s="22">
        <f>IF(F32="",0,$G$11)+IF(H32="",0,$I$11)+IF(J32="",0,$K$11)+IF(L32="",0,$M$11)</f>
        <v>9</v>
      </c>
      <c r="Q32" s="8">
        <f>N32/P32</f>
        <v>5.7777777777777777</v>
      </c>
      <c r="R32" s="4">
        <v>11</v>
      </c>
    </row>
    <row r="33" spans="1:18" ht="15" customHeight="1" x14ac:dyDescent="0.2">
      <c r="A33" s="63" t="s">
        <v>96</v>
      </c>
      <c r="B33" s="63" t="s">
        <v>97</v>
      </c>
      <c r="C33" s="24">
        <f>+G33+I33+K33+M33</f>
        <v>500</v>
      </c>
      <c r="D33" s="25">
        <f>+C33/E33</f>
        <v>166.66666666666666</v>
      </c>
      <c r="E33" s="24">
        <f>COUNTA(F33,H33,J33,L33)</f>
        <v>3</v>
      </c>
      <c r="F33" s="49"/>
      <c r="G33" s="44"/>
      <c r="H33" s="49">
        <v>61</v>
      </c>
      <c r="I33" s="44">
        <v>160</v>
      </c>
      <c r="J33" s="49">
        <v>55</v>
      </c>
      <c r="K33" s="44">
        <v>180</v>
      </c>
      <c r="L33" s="49">
        <v>53</v>
      </c>
      <c r="M33" s="44">
        <v>160</v>
      </c>
      <c r="N33" s="22">
        <f>F33+H33+J33+L33</f>
        <v>169</v>
      </c>
      <c r="O33" s="8">
        <f>+N33/E33</f>
        <v>56.333333333333336</v>
      </c>
      <c r="P33" s="22">
        <f>IF(F33="",0,$G$11)+IF(H33="",0,$I$11)+IF(J33="",0,$K$11)+IF(L33="",0,$M$11)</f>
        <v>27</v>
      </c>
      <c r="Q33" s="8">
        <f>N33/P33</f>
        <v>6.2592592592592595</v>
      </c>
      <c r="R33" s="4">
        <v>12</v>
      </c>
    </row>
    <row r="34" spans="1:18" ht="15" customHeight="1" thickBot="1" x14ac:dyDescent="0.25">
      <c r="A34" s="57"/>
      <c r="B34" s="57"/>
      <c r="C34" s="24"/>
      <c r="D34" s="25"/>
      <c r="E34" s="24"/>
      <c r="F34" s="7"/>
      <c r="G34" s="44"/>
      <c r="H34" s="7"/>
      <c r="I34" s="44"/>
      <c r="J34" s="7"/>
      <c r="K34" s="44"/>
      <c r="L34" s="7"/>
      <c r="M34" s="44"/>
      <c r="N34" s="22"/>
      <c r="O34" s="8"/>
      <c r="P34" s="22"/>
      <c r="Q34" s="8"/>
      <c r="R34" s="4"/>
    </row>
    <row r="35" spans="1:18" ht="15" customHeight="1" thickBot="1" x14ac:dyDescent="0.25">
      <c r="A35" s="11"/>
      <c r="B35" s="1"/>
      <c r="C35" s="24"/>
      <c r="D35" s="30" t="s">
        <v>7</v>
      </c>
      <c r="E35" s="28" t="s">
        <v>8</v>
      </c>
      <c r="F35" s="26">
        <v>44598</v>
      </c>
      <c r="G35" s="40"/>
      <c r="H35" s="26">
        <v>44626</v>
      </c>
      <c r="I35" s="40"/>
      <c r="J35" s="26">
        <v>44675</v>
      </c>
      <c r="K35" s="40"/>
      <c r="L35" s="26">
        <v>44703</v>
      </c>
      <c r="M35" s="40"/>
      <c r="R35" s="4"/>
    </row>
    <row r="36" spans="1:18" ht="15" customHeight="1" thickBot="1" x14ac:dyDescent="0.25">
      <c r="A36" s="14" t="s">
        <v>5</v>
      </c>
      <c r="B36" s="12"/>
      <c r="C36" s="13" t="s">
        <v>1</v>
      </c>
      <c r="D36" s="31" t="s">
        <v>1</v>
      </c>
      <c r="E36" s="29" t="s">
        <v>9</v>
      </c>
      <c r="F36" s="27" t="s">
        <v>41</v>
      </c>
      <c r="G36" s="41">
        <v>9</v>
      </c>
      <c r="H36" s="27" t="s">
        <v>91</v>
      </c>
      <c r="I36" s="41">
        <v>9</v>
      </c>
      <c r="J36" s="27" t="s">
        <v>116</v>
      </c>
      <c r="K36" s="41">
        <v>9</v>
      </c>
      <c r="L36" s="27" t="s">
        <v>128</v>
      </c>
      <c r="M36" s="41">
        <v>9</v>
      </c>
      <c r="R36" s="4"/>
    </row>
    <row r="37" spans="1:18" ht="15" customHeight="1" x14ac:dyDescent="0.2">
      <c r="A37" s="38" t="s">
        <v>31</v>
      </c>
      <c r="B37" s="38" t="s">
        <v>32</v>
      </c>
      <c r="C37" s="24">
        <f>+G37+I37+K37+M37</f>
        <v>600</v>
      </c>
      <c r="D37" s="25">
        <f>+C37/E37</f>
        <v>200</v>
      </c>
      <c r="E37" s="24">
        <f>COUNTA(F37,H37,J37,L37)</f>
        <v>3</v>
      </c>
      <c r="F37" s="7"/>
      <c r="G37" s="44"/>
      <c r="H37" s="7">
        <v>37</v>
      </c>
      <c r="I37" s="44">
        <v>200</v>
      </c>
      <c r="J37" s="7">
        <v>41</v>
      </c>
      <c r="K37" s="44">
        <v>200</v>
      </c>
      <c r="L37" s="7">
        <v>35</v>
      </c>
      <c r="M37" s="44">
        <v>200</v>
      </c>
      <c r="N37" s="22">
        <f>F37+H37+J37+L37</f>
        <v>113</v>
      </c>
      <c r="O37" s="8">
        <f>+N37/E37</f>
        <v>37.666666666666664</v>
      </c>
      <c r="P37" s="22">
        <f>IF(F37="",0,$G$11)+IF(H37="",0,$I$11)+IF(J37="",0,$K$11)+IF(L37="",0,$M$11)</f>
        <v>27</v>
      </c>
      <c r="Q37" s="8">
        <f>N37/P37</f>
        <v>4.1851851851851851</v>
      </c>
      <c r="R37" s="4">
        <v>1</v>
      </c>
    </row>
    <row r="38" spans="1:18" ht="15" customHeight="1" x14ac:dyDescent="0.2">
      <c r="A38" s="38" t="s">
        <v>130</v>
      </c>
      <c r="B38" s="38" t="s">
        <v>131</v>
      </c>
      <c r="C38" s="24">
        <f>+G38+I38+K38+M38</f>
        <v>180</v>
      </c>
      <c r="D38" s="25">
        <f>+C38/E38</f>
        <v>180</v>
      </c>
      <c r="E38" s="24">
        <f>COUNTA(F38,H38,J38,L38)</f>
        <v>1</v>
      </c>
      <c r="F38" s="7"/>
      <c r="G38" s="44"/>
      <c r="H38" s="7"/>
      <c r="I38" s="44"/>
      <c r="J38" s="7"/>
      <c r="K38" s="44"/>
      <c r="L38" s="7">
        <v>38</v>
      </c>
      <c r="M38" s="44">
        <v>180</v>
      </c>
      <c r="N38" s="22">
        <f>F38+H38+J38+L38</f>
        <v>38</v>
      </c>
      <c r="O38" s="8">
        <f>+N38/E38</f>
        <v>38</v>
      </c>
      <c r="P38" s="22">
        <f>IF(F38="",0,$G$11)+IF(H38="",0,$I$11)+IF(J38="",0,$K$11)+IF(L38="",0,$M$11)</f>
        <v>9</v>
      </c>
      <c r="Q38" s="8">
        <f>N38/P38</f>
        <v>4.2222222222222223</v>
      </c>
      <c r="R38" s="4">
        <v>2</v>
      </c>
    </row>
    <row r="39" spans="1:18" ht="15" customHeight="1" x14ac:dyDescent="0.2">
      <c r="A39" s="55" t="s">
        <v>115</v>
      </c>
      <c r="B39" s="55" t="s">
        <v>55</v>
      </c>
      <c r="C39" s="24">
        <f>+G39+I39+K39+M39</f>
        <v>347.5</v>
      </c>
      <c r="D39" s="25">
        <f>+C39/E39</f>
        <v>173.75</v>
      </c>
      <c r="E39" s="24">
        <f>COUNTA(F39,H39,J39,L39)</f>
        <v>2</v>
      </c>
      <c r="F39" s="7"/>
      <c r="G39" s="44"/>
      <c r="H39" s="7">
        <v>43</v>
      </c>
      <c r="I39" s="44">
        <v>180</v>
      </c>
      <c r="J39" s="7"/>
      <c r="K39" s="44"/>
      <c r="L39" s="7">
        <v>40</v>
      </c>
      <c r="M39" s="44">
        <v>167.5</v>
      </c>
      <c r="N39" s="22">
        <f>F39+H39+J39+L39</f>
        <v>83</v>
      </c>
      <c r="O39" s="8">
        <f>+N39/E39</f>
        <v>41.5</v>
      </c>
      <c r="P39" s="22">
        <f>IF(F39="",0,$G$11)+IF(H39="",0,$I$11)+IF(J39="",0,$K$11)+IF(L39="",0,$M$11)</f>
        <v>18</v>
      </c>
      <c r="Q39" s="8">
        <f>N39/P39</f>
        <v>4.6111111111111107</v>
      </c>
      <c r="R39" s="4">
        <v>3</v>
      </c>
    </row>
    <row r="40" spans="1:18" ht="15" customHeight="1" x14ac:dyDescent="0.2">
      <c r="A40" s="57" t="s">
        <v>92</v>
      </c>
      <c r="B40" s="57" t="s">
        <v>93</v>
      </c>
      <c r="C40" s="24">
        <f>+G40+I40+K40+M40</f>
        <v>167.5</v>
      </c>
      <c r="D40" s="25">
        <f>+C40/E40</f>
        <v>167.5</v>
      </c>
      <c r="E40" s="24">
        <f>COUNTA(F40,H40,J40,L40)</f>
        <v>1</v>
      </c>
      <c r="F40" s="7"/>
      <c r="G40" s="44"/>
      <c r="H40" s="7">
        <v>44</v>
      </c>
      <c r="I40" s="44">
        <v>167.5</v>
      </c>
      <c r="J40" s="7"/>
      <c r="K40" s="44"/>
      <c r="L40" s="7"/>
      <c r="M40" s="44"/>
      <c r="N40" s="22">
        <f>F40+H40+J40+L40</f>
        <v>44</v>
      </c>
      <c r="O40" s="8">
        <f>+N40/E40</f>
        <v>44</v>
      </c>
      <c r="P40" s="22">
        <f>IF(F40="",0,$G$11)+IF(H40="",0,$I$11)+IF(J40="",0,$K$11)+IF(L40="",0,$M$11)</f>
        <v>9</v>
      </c>
      <c r="Q40" s="8">
        <f>N40/P40</f>
        <v>4.8888888888888893</v>
      </c>
      <c r="R40" s="4">
        <v>4</v>
      </c>
    </row>
    <row r="41" spans="1:18" ht="15" customHeight="1" x14ac:dyDescent="0.2">
      <c r="A41" s="38" t="s">
        <v>94</v>
      </c>
      <c r="B41" s="38" t="s">
        <v>95</v>
      </c>
      <c r="C41" s="24">
        <f>+G41+I41+K41+M41</f>
        <v>145</v>
      </c>
      <c r="D41" s="25">
        <f>+C41/E41</f>
        <v>145</v>
      </c>
      <c r="E41" s="24">
        <f>COUNTA(F41,H41,J41,L41)</f>
        <v>1</v>
      </c>
      <c r="F41" s="7"/>
      <c r="G41" s="44"/>
      <c r="H41" s="7"/>
      <c r="I41" s="44"/>
      <c r="J41" s="7"/>
      <c r="K41" s="44"/>
      <c r="L41" s="7">
        <v>44</v>
      </c>
      <c r="M41" s="44">
        <v>145</v>
      </c>
      <c r="N41" s="22">
        <f>F41+H41+J41+L41</f>
        <v>44</v>
      </c>
      <c r="O41" s="8">
        <f>+N41/E41</f>
        <v>44</v>
      </c>
      <c r="P41" s="22">
        <f>IF(F41="",0,$G$11)+IF(H41="",0,$I$11)+IF(J41="",0,$K$11)+IF(L41="",0,$M$11)</f>
        <v>9</v>
      </c>
      <c r="Q41" s="8">
        <f>N41/P41</f>
        <v>4.8888888888888893</v>
      </c>
      <c r="R41" s="4">
        <v>5</v>
      </c>
    </row>
    <row r="42" spans="1:18" ht="15" customHeight="1" x14ac:dyDescent="0.2">
      <c r="A42" s="58" t="s">
        <v>57</v>
      </c>
      <c r="B42" s="58" t="s">
        <v>30</v>
      </c>
      <c r="C42" s="24">
        <f>+G42+I42+K42+M42</f>
        <v>307.5</v>
      </c>
      <c r="D42" s="25">
        <f>+C42/E42</f>
        <v>153.75</v>
      </c>
      <c r="E42" s="24">
        <f>COUNTA(F42,H42,J42,L42)</f>
        <v>2</v>
      </c>
      <c r="F42" s="49"/>
      <c r="G42" s="44"/>
      <c r="H42" s="49">
        <v>48</v>
      </c>
      <c r="I42" s="44">
        <v>155</v>
      </c>
      <c r="J42" s="49"/>
      <c r="K42" s="44"/>
      <c r="L42" s="49">
        <v>43</v>
      </c>
      <c r="M42" s="44">
        <v>152.5</v>
      </c>
      <c r="N42" s="22">
        <f>F42+H42+J42+L42</f>
        <v>91</v>
      </c>
      <c r="O42" s="8">
        <f>+N42/E42</f>
        <v>45.5</v>
      </c>
      <c r="P42" s="22">
        <f>IF(F42="",0,$G$11)+IF(H42="",0,$I$11)+IF(J42="",0,$K$11)+IF(L42="",0,$M$11)</f>
        <v>18</v>
      </c>
      <c r="Q42" s="8">
        <f>N42/P42</f>
        <v>5.0555555555555554</v>
      </c>
      <c r="R42" s="4">
        <v>6</v>
      </c>
    </row>
    <row r="43" spans="1:18" ht="15" customHeight="1" x14ac:dyDescent="0.2">
      <c r="A43" s="38" t="s">
        <v>24</v>
      </c>
      <c r="B43" s="38" t="s">
        <v>36</v>
      </c>
      <c r="C43" s="24">
        <f>+G43+I43+K43+M43</f>
        <v>532.5</v>
      </c>
      <c r="D43" s="25">
        <f>+C43/E43</f>
        <v>177.5</v>
      </c>
      <c r="E43" s="24">
        <f>COUNTA(F43,H43,J43,L43)</f>
        <v>3</v>
      </c>
      <c r="F43" s="49">
        <v>42</v>
      </c>
      <c r="G43" s="6">
        <v>200</v>
      </c>
      <c r="H43" s="49">
        <v>44</v>
      </c>
      <c r="I43" s="6">
        <v>167.5</v>
      </c>
      <c r="J43" s="49">
        <v>51</v>
      </c>
      <c r="K43" s="6">
        <v>165</v>
      </c>
      <c r="L43" s="49"/>
      <c r="M43" s="6"/>
      <c r="N43" s="22">
        <f>F43+H43+J43+L43</f>
        <v>137</v>
      </c>
      <c r="O43" s="8">
        <f>+N43/E43</f>
        <v>45.666666666666664</v>
      </c>
      <c r="P43" s="22">
        <f>IF(F43="",0,$G$11)+IF(H43="",0,$I$11)+IF(J43="",0,$K$11)+IF(L43="",0,$M$11)</f>
        <v>27</v>
      </c>
      <c r="Q43" s="8">
        <f>N43/P43</f>
        <v>5.0740740740740744</v>
      </c>
      <c r="R43" s="4">
        <v>7</v>
      </c>
    </row>
    <row r="44" spans="1:18" ht="15" customHeight="1" x14ac:dyDescent="0.2">
      <c r="A44" s="57" t="s">
        <v>39</v>
      </c>
      <c r="B44" s="57" t="s">
        <v>21</v>
      </c>
      <c r="C44" s="24">
        <f>+G44+I44+K44+M44</f>
        <v>487.5</v>
      </c>
      <c r="D44" s="25">
        <f>+C44/E44</f>
        <v>162.5</v>
      </c>
      <c r="E44" s="24">
        <f>COUNTA(F44,H44,J44,L44)</f>
        <v>3</v>
      </c>
      <c r="F44" s="49"/>
      <c r="G44" s="44"/>
      <c r="H44" s="49">
        <v>47</v>
      </c>
      <c r="I44" s="44">
        <v>160</v>
      </c>
      <c r="J44" s="49">
        <v>52</v>
      </c>
      <c r="K44" s="44">
        <v>160</v>
      </c>
      <c r="L44" s="49">
        <v>40</v>
      </c>
      <c r="M44" s="44">
        <v>167.5</v>
      </c>
      <c r="N44" s="22">
        <f>F44+H44+J44+L44</f>
        <v>139</v>
      </c>
      <c r="O44" s="8">
        <f>+N44/E44</f>
        <v>46.333333333333336</v>
      </c>
      <c r="P44" s="22">
        <f>IF(F44="",0,$G$11)+IF(H44="",0,$I$11)+IF(J44="",0,$K$11)+IF(L44="",0,$M$11)</f>
        <v>27</v>
      </c>
      <c r="Q44" s="8">
        <f>N44/P44</f>
        <v>5.1481481481481479</v>
      </c>
      <c r="R44" s="4">
        <v>8</v>
      </c>
    </row>
    <row r="45" spans="1:18" ht="15" customHeight="1" x14ac:dyDescent="0.2">
      <c r="A45" s="60" t="s">
        <v>25</v>
      </c>
      <c r="B45" s="60" t="s">
        <v>66</v>
      </c>
      <c r="C45" s="24">
        <f>+G45+I45+K45+M45</f>
        <v>670</v>
      </c>
      <c r="D45" s="25">
        <f>+C45/E45</f>
        <v>167.5</v>
      </c>
      <c r="E45" s="24">
        <f>COUNTA(F45,H45,J45,L45)</f>
        <v>4</v>
      </c>
      <c r="F45" s="49">
        <v>48</v>
      </c>
      <c r="G45" s="44">
        <v>180</v>
      </c>
      <c r="H45" s="49">
        <v>52</v>
      </c>
      <c r="I45" s="44">
        <v>150</v>
      </c>
      <c r="J45" s="49">
        <v>44</v>
      </c>
      <c r="K45" s="44">
        <v>180</v>
      </c>
      <c r="L45" s="49">
        <v>42</v>
      </c>
      <c r="M45" s="44">
        <v>160</v>
      </c>
      <c r="N45" s="22">
        <f>F45+H45+J45+L45</f>
        <v>186</v>
      </c>
      <c r="O45" s="8">
        <f>+N45/E45</f>
        <v>46.5</v>
      </c>
      <c r="P45" s="22">
        <f>IF(F45="",0,$G$11)+IF(H45="",0,$I$11)+IF(J45="",0,$K$11)+IF(L45="",0,$M$11)</f>
        <v>36</v>
      </c>
      <c r="Q45" s="8">
        <f>N45/P45</f>
        <v>5.166666666666667</v>
      </c>
      <c r="R45" s="4">
        <v>9</v>
      </c>
    </row>
    <row r="46" spans="1:18" ht="15" customHeight="1" x14ac:dyDescent="0.2">
      <c r="A46" s="38" t="s">
        <v>117</v>
      </c>
      <c r="B46" s="38" t="s">
        <v>118</v>
      </c>
      <c r="C46" s="24">
        <f>+G46+I46+K46+M46</f>
        <v>307.5</v>
      </c>
      <c r="D46" s="25">
        <f>+C46/E46</f>
        <v>153.75</v>
      </c>
      <c r="E46" s="24">
        <f>COUNTA(F46,H46,J46,L46)</f>
        <v>2</v>
      </c>
      <c r="F46" s="49"/>
      <c r="G46" s="44"/>
      <c r="H46" s="49"/>
      <c r="I46" s="44"/>
      <c r="J46" s="49">
        <v>53</v>
      </c>
      <c r="K46" s="44">
        <v>155</v>
      </c>
      <c r="L46" s="49">
        <v>43</v>
      </c>
      <c r="M46" s="44">
        <v>152.5</v>
      </c>
      <c r="N46" s="22">
        <f>F46+H46+J46+L46</f>
        <v>96</v>
      </c>
      <c r="O46" s="8">
        <f>+N46/E46</f>
        <v>48</v>
      </c>
      <c r="P46" s="22">
        <f>IF(F46="",0,$G$11)+IF(H46="",0,$I$11)+IF(J46="",0,$K$11)+IF(L46="",0,$M$11)</f>
        <v>18</v>
      </c>
      <c r="Q46" s="8">
        <f>N46/P46</f>
        <v>5.333333333333333</v>
      </c>
      <c r="R46" s="4">
        <v>10</v>
      </c>
    </row>
    <row r="47" spans="1:18" ht="15" customHeight="1" x14ac:dyDescent="0.2">
      <c r="A47" s="57" t="s">
        <v>60</v>
      </c>
      <c r="B47" s="57" t="s">
        <v>61</v>
      </c>
      <c r="C47" s="24">
        <f>+G47+I47+K47+M47</f>
        <v>462.5</v>
      </c>
      <c r="D47" s="25">
        <f>+C47/E47</f>
        <v>154.16666666666666</v>
      </c>
      <c r="E47" s="24">
        <f>COUNTA(F47,H47,J47,L47)</f>
        <v>3</v>
      </c>
      <c r="F47" s="7">
        <v>49</v>
      </c>
      <c r="G47" s="44">
        <v>147.5</v>
      </c>
      <c r="H47" s="7">
        <v>54</v>
      </c>
      <c r="I47" s="44">
        <v>145</v>
      </c>
      <c r="J47" s="7">
        <v>46</v>
      </c>
      <c r="K47" s="44">
        <v>170</v>
      </c>
      <c r="L47" s="7"/>
      <c r="M47" s="44"/>
      <c r="N47" s="22">
        <f>F47+H47+J47+L47</f>
        <v>149</v>
      </c>
      <c r="O47" s="8">
        <f>+N47/E47</f>
        <v>49.666666666666664</v>
      </c>
      <c r="P47" s="22">
        <f>IF(F47="",0,$G$11)+IF(H47="",0,$I$11)+IF(J47="",0,$K$11)+IF(L47="",0,$M$11)</f>
        <v>27</v>
      </c>
      <c r="Q47" s="8">
        <f>N47/P47</f>
        <v>5.5185185185185182</v>
      </c>
      <c r="R47" s="4">
        <v>11</v>
      </c>
    </row>
    <row r="48" spans="1:18" ht="15" customHeight="1" x14ac:dyDescent="0.2">
      <c r="A48" s="38" t="s">
        <v>132</v>
      </c>
      <c r="B48" s="38" t="s">
        <v>133</v>
      </c>
      <c r="C48" s="24">
        <f>+G48+I48+K48+M48</f>
        <v>140</v>
      </c>
      <c r="D48" s="25">
        <f>+C48/E48</f>
        <v>140</v>
      </c>
      <c r="E48" s="24">
        <f>COUNTA(F48,H48,J48,L48)</f>
        <v>1</v>
      </c>
      <c r="F48" s="7"/>
      <c r="G48" s="44"/>
      <c r="H48" s="7"/>
      <c r="I48" s="44"/>
      <c r="J48" s="7"/>
      <c r="K48" s="44"/>
      <c r="L48" s="7">
        <v>50</v>
      </c>
      <c r="M48" s="44">
        <v>140</v>
      </c>
      <c r="N48" s="22">
        <f>F48+H48+J48+L48</f>
        <v>50</v>
      </c>
      <c r="O48" s="8">
        <f>+N48/E48</f>
        <v>50</v>
      </c>
      <c r="P48" s="22">
        <f>IF(F48="",0,$G$11)+IF(H48="",0,$I$11)+IF(J48="",0,$K$11)+IF(L48="",0,$M$11)</f>
        <v>9</v>
      </c>
      <c r="Q48" s="8">
        <f>N48/P48</f>
        <v>5.5555555555555554</v>
      </c>
      <c r="R48" s="4">
        <v>12</v>
      </c>
    </row>
    <row r="49" spans="1:18" ht="15" customHeight="1" x14ac:dyDescent="0.2">
      <c r="A49" s="38" t="s">
        <v>119</v>
      </c>
      <c r="B49" s="38" t="s">
        <v>120</v>
      </c>
      <c r="C49" s="24">
        <f>+G49+I49+K49+M49</f>
        <v>150</v>
      </c>
      <c r="D49" s="25">
        <f>+C49/E49</f>
        <v>150</v>
      </c>
      <c r="E49" s="24">
        <f>COUNTA(F49,H49,J49,L49)</f>
        <v>1</v>
      </c>
      <c r="F49" s="49"/>
      <c r="G49" s="44"/>
      <c r="H49" s="49"/>
      <c r="I49" s="44"/>
      <c r="J49" s="49">
        <v>56</v>
      </c>
      <c r="K49" s="44">
        <v>150</v>
      </c>
      <c r="L49" s="49"/>
      <c r="M49" s="44"/>
      <c r="N49" s="22">
        <f>F49+H49+J49+L49</f>
        <v>56</v>
      </c>
      <c r="O49" s="8">
        <f>+N49/E49</f>
        <v>56</v>
      </c>
      <c r="P49" s="22">
        <f>IF(F49="",0,$G$11)+IF(H49="",0,$I$11)+IF(J49="",0,$K$11)+IF(L49="",0,$M$11)</f>
        <v>9</v>
      </c>
      <c r="Q49" s="8">
        <f>N49/P49</f>
        <v>6.2222222222222223</v>
      </c>
      <c r="R49" s="4">
        <v>13</v>
      </c>
    </row>
    <row r="50" spans="1:18" ht="15" customHeight="1" x14ac:dyDescent="0.2">
      <c r="A50" s="38" t="s">
        <v>121</v>
      </c>
      <c r="B50" s="38" t="s">
        <v>122</v>
      </c>
      <c r="C50" s="24">
        <f>+G50+I50+K50+M50</f>
        <v>145</v>
      </c>
      <c r="D50" s="25">
        <f>+C50/E50</f>
        <v>145</v>
      </c>
      <c r="E50" s="24">
        <f>COUNTA(F50,H50,J50,L50)</f>
        <v>1</v>
      </c>
      <c r="F50" s="7"/>
      <c r="G50" s="44"/>
      <c r="H50" s="7"/>
      <c r="I50" s="44"/>
      <c r="J50" s="7">
        <v>59</v>
      </c>
      <c r="K50" s="44">
        <v>145</v>
      </c>
      <c r="L50" s="7"/>
      <c r="M50" s="44"/>
      <c r="N50" s="22">
        <f>F50+H50+J50+L50</f>
        <v>59</v>
      </c>
      <c r="O50" s="8">
        <f>+N50/E50</f>
        <v>59</v>
      </c>
      <c r="P50" s="22">
        <f>IF(F50="",0,$G$11)+IF(H50="",0,$I$11)+IF(J50="",0,$K$11)+IF(L50="",0,$M$11)</f>
        <v>9</v>
      </c>
      <c r="Q50" s="8">
        <f>N50/P50</f>
        <v>6.5555555555555554</v>
      </c>
      <c r="R50" s="4">
        <v>14</v>
      </c>
    </row>
    <row r="51" spans="1:18" ht="15" customHeight="1" thickBot="1" x14ac:dyDescent="0.25">
      <c r="A51" s="55"/>
      <c r="B51" s="55"/>
      <c r="C51" s="24">
        <f t="shared" ref="C51" si="0">+G51+I51+K51</f>
        <v>0</v>
      </c>
      <c r="D51" s="25" t="e">
        <f t="shared" ref="D51" si="1">+C51/E51</f>
        <v>#DIV/0!</v>
      </c>
      <c r="E51" s="24">
        <f t="shared" ref="E51" si="2">COUNTA(F51,H51,J51)</f>
        <v>0</v>
      </c>
      <c r="F51" s="7"/>
      <c r="G51" s="44"/>
      <c r="H51" s="7"/>
      <c r="I51" s="44"/>
      <c r="J51" s="7"/>
      <c r="K51" s="44"/>
      <c r="L51" s="7"/>
      <c r="M51" s="44"/>
      <c r="N51" s="22">
        <f t="shared" ref="N37:N51" si="3">F51+H51+J51+L51</f>
        <v>0</v>
      </c>
      <c r="O51" s="8" t="e">
        <f t="shared" ref="O51" si="4">+N51/E51</f>
        <v>#DIV/0!</v>
      </c>
      <c r="P51" s="22">
        <f t="shared" ref="P37:P51" si="5">IF(F51="",0,$G$11)+IF(H51="",0,$I$11)+IF(J51="",0,$K$11)+IF(L51="",0,$M$11)</f>
        <v>0</v>
      </c>
      <c r="Q51" s="8" t="e">
        <f t="shared" ref="Q51" si="6">N51/P51</f>
        <v>#DIV/0!</v>
      </c>
      <c r="R51" s="4">
        <v>15</v>
      </c>
    </row>
    <row r="52" spans="1:18" ht="15" customHeight="1" thickBot="1" x14ac:dyDescent="0.25">
      <c r="A52" s="11"/>
      <c r="B52" s="1"/>
      <c r="C52" s="24"/>
      <c r="D52" s="30" t="s">
        <v>7</v>
      </c>
      <c r="E52" s="28" t="s">
        <v>8</v>
      </c>
      <c r="F52" s="26">
        <v>44598</v>
      </c>
      <c r="G52" s="40"/>
      <c r="H52" s="26">
        <v>44626</v>
      </c>
      <c r="I52" s="40"/>
      <c r="J52" s="26">
        <v>44675</v>
      </c>
      <c r="K52" s="40"/>
      <c r="L52" s="26">
        <v>44703</v>
      </c>
      <c r="M52" s="40"/>
      <c r="R52" s="4"/>
    </row>
    <row r="53" spans="1:18" ht="15" customHeight="1" thickBot="1" x14ac:dyDescent="0.25">
      <c r="A53" s="14" t="s">
        <v>4</v>
      </c>
      <c r="B53" s="12"/>
      <c r="C53" s="13" t="s">
        <v>1</v>
      </c>
      <c r="D53" s="31" t="s">
        <v>1</v>
      </c>
      <c r="E53" s="29" t="s">
        <v>9</v>
      </c>
      <c r="F53" s="27" t="s">
        <v>41</v>
      </c>
      <c r="G53" s="41">
        <v>18</v>
      </c>
      <c r="H53" s="27" t="s">
        <v>91</v>
      </c>
      <c r="I53" s="41">
        <v>18</v>
      </c>
      <c r="J53" s="27" t="s">
        <v>116</v>
      </c>
      <c r="K53" s="41">
        <v>18</v>
      </c>
      <c r="L53" s="27" t="s">
        <v>128</v>
      </c>
      <c r="M53" s="41">
        <v>18</v>
      </c>
      <c r="R53" s="4"/>
    </row>
    <row r="54" spans="1:18" ht="15" customHeight="1" x14ac:dyDescent="0.2">
      <c r="A54" s="57" t="s">
        <v>37</v>
      </c>
      <c r="B54" s="57" t="s">
        <v>67</v>
      </c>
      <c r="C54" s="24">
        <f>+G54+I54+K54+M54</f>
        <v>400</v>
      </c>
      <c r="D54" s="25">
        <f>+C54/E54</f>
        <v>200</v>
      </c>
      <c r="E54" s="24">
        <f>COUNTA(F54,H54,J54,L54)</f>
        <v>2</v>
      </c>
      <c r="F54" s="49">
        <v>74</v>
      </c>
      <c r="G54" s="6">
        <v>200</v>
      </c>
      <c r="H54" s="49">
        <v>84</v>
      </c>
      <c r="I54" s="6">
        <v>200</v>
      </c>
      <c r="J54" s="49"/>
      <c r="K54" s="6"/>
      <c r="L54" s="49"/>
      <c r="M54" s="6"/>
      <c r="N54" s="22">
        <f>F54+H54+J54+L54</f>
        <v>158</v>
      </c>
      <c r="O54" s="8">
        <f>+N54/E54</f>
        <v>79</v>
      </c>
      <c r="P54" s="22">
        <f>IF(F54="",0,$G$53)+IF(H54="",0,$I$53)+IF(J54="",0,$K$53)+IF(L54="",0,$M$53)</f>
        <v>36</v>
      </c>
      <c r="Q54" s="8">
        <f>N54/P54</f>
        <v>4.3888888888888893</v>
      </c>
      <c r="R54" s="4">
        <v>1</v>
      </c>
    </row>
    <row r="55" spans="1:18" ht="15" customHeight="1" x14ac:dyDescent="0.2">
      <c r="A55" s="38" t="s">
        <v>134</v>
      </c>
      <c r="B55" s="38" t="s">
        <v>135</v>
      </c>
      <c r="C55" s="24">
        <f>+G55+I55+K55</f>
        <v>0</v>
      </c>
      <c r="D55" s="25">
        <f>+C55/E55</f>
        <v>0</v>
      </c>
      <c r="E55" s="24">
        <f>COUNTA(F55,H55,J55,L55)</f>
        <v>1</v>
      </c>
      <c r="F55" s="49"/>
      <c r="G55" s="6"/>
      <c r="H55" s="49"/>
      <c r="I55" s="6"/>
      <c r="J55" s="49"/>
      <c r="K55" s="6"/>
      <c r="L55" s="49">
        <v>85</v>
      </c>
      <c r="M55" s="6">
        <v>200</v>
      </c>
      <c r="N55" s="22">
        <f>F55+H55+J55+L55</f>
        <v>85</v>
      </c>
      <c r="O55" s="8">
        <f>+N55/E55</f>
        <v>85</v>
      </c>
      <c r="P55" s="22">
        <f>IF(F55="",0,$G$53)+IF(H55="",0,$I$53)+IF(J55="",0,$K$53)+IF(L55="",0,$M$53)</f>
        <v>18</v>
      </c>
      <c r="Q55" s="8">
        <f>N55/P55</f>
        <v>4.7222222222222223</v>
      </c>
      <c r="R55" s="4">
        <v>2</v>
      </c>
    </row>
    <row r="56" spans="1:18" ht="15" customHeight="1" x14ac:dyDescent="0.2">
      <c r="A56" s="57" t="s">
        <v>98</v>
      </c>
      <c r="B56" s="57" t="s">
        <v>99</v>
      </c>
      <c r="C56" s="24">
        <f>+G56+I56+K56+M56</f>
        <v>360</v>
      </c>
      <c r="D56" s="25">
        <f>+C56/E56</f>
        <v>180</v>
      </c>
      <c r="E56" s="24">
        <f>COUNTA(F56,H56,J56,L56)</f>
        <v>2</v>
      </c>
      <c r="F56" s="49"/>
      <c r="G56" s="6"/>
      <c r="H56" s="49">
        <v>93</v>
      </c>
      <c r="I56" s="6">
        <v>180</v>
      </c>
      <c r="J56" s="49">
        <v>101</v>
      </c>
      <c r="K56" s="6">
        <v>180</v>
      </c>
      <c r="L56" s="49"/>
      <c r="M56" s="6"/>
      <c r="N56" s="22">
        <f>F56+H56+J56+L56</f>
        <v>194</v>
      </c>
      <c r="O56" s="8">
        <f>+N56/E56</f>
        <v>97</v>
      </c>
      <c r="P56" s="22">
        <f>IF(F56="",0,$G$53)+IF(H56="",0,$I$53)+IF(J56="",0,$K$53)+IF(L56="",0,$M$53)</f>
        <v>36</v>
      </c>
      <c r="Q56" s="8">
        <f>N56/P56</f>
        <v>5.3888888888888893</v>
      </c>
      <c r="R56" s="4">
        <v>3</v>
      </c>
    </row>
    <row r="57" spans="1:18" ht="15" customHeight="1" x14ac:dyDescent="0.2">
      <c r="A57" s="57" t="s">
        <v>123</v>
      </c>
      <c r="B57" s="57" t="s">
        <v>124</v>
      </c>
      <c r="C57" s="24">
        <f>+G57+I57+K57+M57</f>
        <v>365</v>
      </c>
      <c r="D57" s="25">
        <f>+C57/E57</f>
        <v>182.5</v>
      </c>
      <c r="E57" s="24">
        <f>COUNTA(F57,H57,J57,L57)</f>
        <v>2</v>
      </c>
      <c r="F57" s="49"/>
      <c r="G57" s="6"/>
      <c r="H57" s="49"/>
      <c r="I57" s="6"/>
      <c r="J57" s="49">
        <v>94</v>
      </c>
      <c r="K57" s="6">
        <v>200</v>
      </c>
      <c r="L57" s="49">
        <v>106</v>
      </c>
      <c r="M57" s="6">
        <v>165</v>
      </c>
      <c r="N57" s="22">
        <f>F57+H57+J57+L57</f>
        <v>200</v>
      </c>
      <c r="O57" s="8">
        <f>+N57/E57</f>
        <v>100</v>
      </c>
      <c r="P57" s="22">
        <f>IF(F57="",0,$G$53)+IF(H57="",0,$I$53)+IF(J57="",0,$K$53)+IF(L57="",0,$M$53)</f>
        <v>36</v>
      </c>
      <c r="Q57" s="8">
        <f>N57/P57</f>
        <v>5.5555555555555554</v>
      </c>
      <c r="R57" s="4">
        <v>4</v>
      </c>
    </row>
    <row r="58" spans="1:18" ht="15" customHeight="1" x14ac:dyDescent="0.2">
      <c r="A58" s="38" t="s">
        <v>33</v>
      </c>
      <c r="B58" s="38" t="s">
        <v>68</v>
      </c>
      <c r="C58" s="24">
        <f>+G58+I58+K58+M58</f>
        <v>520</v>
      </c>
      <c r="D58" s="25">
        <f>+C58/E58</f>
        <v>173.33333333333334</v>
      </c>
      <c r="E58" s="24">
        <f>COUNTA(F58,H58,J58,L58)</f>
        <v>3</v>
      </c>
      <c r="F58" s="49">
        <v>101</v>
      </c>
      <c r="G58" s="6">
        <v>180</v>
      </c>
      <c r="H58" s="49">
        <v>107</v>
      </c>
      <c r="I58" s="6">
        <v>160</v>
      </c>
      <c r="J58" s="49"/>
      <c r="K58" s="6"/>
      <c r="L58" s="49">
        <v>93</v>
      </c>
      <c r="M58" s="6">
        <v>180</v>
      </c>
      <c r="N58" s="22">
        <f>F58+H58+J58+L58</f>
        <v>301</v>
      </c>
      <c r="O58" s="8">
        <f>+N58/E58</f>
        <v>100.33333333333333</v>
      </c>
      <c r="P58" s="22">
        <f>IF(F58="",0,$G$53)+IF(H58="",0,$I$53)+IF(J58="",0,$K$53)+IF(L58="",0,$M$53)</f>
        <v>54</v>
      </c>
      <c r="Q58" s="8">
        <f>N58/P58</f>
        <v>5.5740740740740744</v>
      </c>
      <c r="R58" s="4">
        <v>5</v>
      </c>
    </row>
    <row r="59" spans="1:18" ht="15" customHeight="1" x14ac:dyDescent="0.2">
      <c r="A59" s="60" t="s">
        <v>69</v>
      </c>
      <c r="B59" s="60" t="s">
        <v>70</v>
      </c>
      <c r="C59" s="24">
        <f>+G59+I59+K59+M59</f>
        <v>505</v>
      </c>
      <c r="D59" s="25">
        <f>+C59/E59</f>
        <v>168.33333333333334</v>
      </c>
      <c r="E59" s="24">
        <f>COUNTA(F59,H59,J59,L59)</f>
        <v>3</v>
      </c>
      <c r="F59" s="49">
        <v>102</v>
      </c>
      <c r="G59" s="6">
        <v>170</v>
      </c>
      <c r="H59" s="49">
        <v>103</v>
      </c>
      <c r="I59" s="6">
        <v>165</v>
      </c>
      <c r="J59" s="49"/>
      <c r="K59" s="6"/>
      <c r="L59" s="49">
        <v>99</v>
      </c>
      <c r="M59" s="6">
        <v>170</v>
      </c>
      <c r="N59" s="22">
        <f>F59+H59+J59+L59</f>
        <v>304</v>
      </c>
      <c r="O59" s="8">
        <f>+N59/E59</f>
        <v>101.33333333333333</v>
      </c>
      <c r="P59" s="22">
        <f>IF(F59="",0,$G$53)+IF(H59="",0,$I$53)+IF(J59="",0,$K$53)+IF(L59="",0,$M$53)</f>
        <v>54</v>
      </c>
      <c r="Q59" s="8">
        <f>N59/P59</f>
        <v>5.6296296296296298</v>
      </c>
      <c r="R59" s="4">
        <v>6</v>
      </c>
    </row>
    <row r="60" spans="1:18" ht="15" customHeight="1" x14ac:dyDescent="0.2">
      <c r="A60" s="57" t="s">
        <v>73</v>
      </c>
      <c r="B60" s="57" t="s">
        <v>30</v>
      </c>
      <c r="C60" s="24">
        <f>+G60+I60+K60+M60</f>
        <v>157.5</v>
      </c>
      <c r="D60" s="25">
        <f>+C60/E60</f>
        <v>157.5</v>
      </c>
      <c r="E60" s="24">
        <f>COUNTA(F60,H60,J60,L60)</f>
        <v>1</v>
      </c>
      <c r="F60" s="49">
        <v>107</v>
      </c>
      <c r="G60" s="6">
        <v>157.5</v>
      </c>
      <c r="H60" s="49"/>
      <c r="I60" s="6"/>
      <c r="J60" s="49"/>
      <c r="K60" s="6"/>
      <c r="L60" s="49"/>
      <c r="M60" s="6"/>
      <c r="N60" s="22">
        <f>F60+H60+J60+L60</f>
        <v>107</v>
      </c>
      <c r="O60" s="8">
        <f>+N60/E60</f>
        <v>107</v>
      </c>
      <c r="P60" s="22">
        <f>IF(F60="",0,$G$53)+IF(H60="",0,$I$53)+IF(J60="",0,$K$53)+IF(L60="",0,$M$53)</f>
        <v>18</v>
      </c>
      <c r="Q60" s="8">
        <f>N60/P60</f>
        <v>5.9444444444444446</v>
      </c>
      <c r="R60" s="4">
        <v>7</v>
      </c>
    </row>
    <row r="61" spans="1:18" ht="15" customHeight="1" x14ac:dyDescent="0.2">
      <c r="A61" s="38" t="s">
        <v>23</v>
      </c>
      <c r="B61" s="38" t="s">
        <v>22</v>
      </c>
      <c r="C61" s="24">
        <f>+G61+I61+K61+M61</f>
        <v>150</v>
      </c>
      <c r="D61" s="25">
        <f>+C61/E61</f>
        <v>150</v>
      </c>
      <c r="E61" s="24">
        <f>COUNTA(F61,H61,J61,L61)</f>
        <v>1</v>
      </c>
      <c r="F61" s="49">
        <v>108</v>
      </c>
      <c r="G61" s="6">
        <v>150</v>
      </c>
      <c r="H61" s="49"/>
      <c r="I61" s="6"/>
      <c r="J61" s="49"/>
      <c r="K61" s="6"/>
      <c r="L61" s="49"/>
      <c r="M61" s="6"/>
      <c r="N61" s="22">
        <f>F61+H61+J61+L61</f>
        <v>108</v>
      </c>
      <c r="O61" s="8">
        <f>+N61/E61</f>
        <v>108</v>
      </c>
      <c r="P61" s="22">
        <f>IF(F61="",0,$G$53)+IF(H61="",0,$I$53)+IF(J61="",0,$K$53)+IF(L61="",0,$M$53)</f>
        <v>18</v>
      </c>
      <c r="Q61" s="8">
        <f>N61/P61</f>
        <v>6</v>
      </c>
      <c r="R61" s="4">
        <v>8</v>
      </c>
    </row>
    <row r="62" spans="1:18" ht="15" customHeight="1" x14ac:dyDescent="0.2">
      <c r="A62" s="56" t="s">
        <v>29</v>
      </c>
      <c r="B62" s="56" t="s">
        <v>76</v>
      </c>
      <c r="C62" s="24">
        <f>+G62+I62+K62+M62</f>
        <v>145</v>
      </c>
      <c r="D62" s="25">
        <f>+C62/E62</f>
        <v>145</v>
      </c>
      <c r="E62" s="24">
        <f>COUNTA(F62,H62,J62,L62)</f>
        <v>1</v>
      </c>
      <c r="F62" s="7">
        <v>109</v>
      </c>
      <c r="G62" s="6">
        <v>145</v>
      </c>
      <c r="H62" s="7"/>
      <c r="I62" s="6"/>
      <c r="J62" s="7"/>
      <c r="K62" s="6"/>
      <c r="L62" s="7"/>
      <c r="M62" s="6"/>
      <c r="N62" s="22">
        <f>F62+H62+J62+L62</f>
        <v>109</v>
      </c>
      <c r="O62" s="8">
        <f>+N62/E62</f>
        <v>109</v>
      </c>
      <c r="P62" s="22">
        <f>IF(F62="",0,$G$53)+IF(H62="",0,$I$53)+IF(J62="",0,$K$53)+IF(L62="",0,$M$53)</f>
        <v>18</v>
      </c>
      <c r="Q62" s="8">
        <f>N62/P62</f>
        <v>6.0555555555555554</v>
      </c>
      <c r="R62" s="4">
        <v>9</v>
      </c>
    </row>
    <row r="63" spans="1:18" ht="15" customHeight="1" x14ac:dyDescent="0.2">
      <c r="A63" s="57" t="s">
        <v>71</v>
      </c>
      <c r="B63" s="57" t="s">
        <v>72</v>
      </c>
      <c r="C63" s="24">
        <f>+G63+I63+K63+M63</f>
        <v>485</v>
      </c>
      <c r="D63" s="25">
        <f>+C63/E63</f>
        <v>161.66666666666666</v>
      </c>
      <c r="E63" s="24">
        <f>COUNTA(F63,H63,J63,L63)</f>
        <v>3</v>
      </c>
      <c r="F63" s="49">
        <v>106</v>
      </c>
      <c r="G63" s="6">
        <v>165</v>
      </c>
      <c r="H63" s="49">
        <v>110</v>
      </c>
      <c r="I63" s="6">
        <v>155</v>
      </c>
      <c r="J63" s="49">
        <v>114</v>
      </c>
      <c r="K63" s="6">
        <v>165</v>
      </c>
      <c r="L63" s="49"/>
      <c r="M63" s="6"/>
      <c r="N63" s="22">
        <f>F63+H63+J63+L63</f>
        <v>330</v>
      </c>
      <c r="O63" s="8">
        <f>+N63/E63</f>
        <v>110</v>
      </c>
      <c r="P63" s="22">
        <f>IF(F63="",0,$G$53)+IF(H63="",0,$I$53)+IF(J63="",0,$K$53)+IF(L63="",0,$M$53)</f>
        <v>54</v>
      </c>
      <c r="Q63" s="8">
        <f>N63/P63</f>
        <v>6.1111111111111107</v>
      </c>
      <c r="R63" s="4">
        <v>10</v>
      </c>
    </row>
    <row r="64" spans="1:18" ht="15" customHeight="1" x14ac:dyDescent="0.2">
      <c r="A64" s="38" t="s">
        <v>77</v>
      </c>
      <c r="B64" s="38" t="s">
        <v>65</v>
      </c>
      <c r="C64" s="24">
        <f>+G64+I64+K64+M64</f>
        <v>297.5</v>
      </c>
      <c r="D64" s="25">
        <f>+C64/E64</f>
        <v>148.75</v>
      </c>
      <c r="E64" s="24">
        <f>COUNTA(F64,H64,J64,L64)</f>
        <v>2</v>
      </c>
      <c r="F64" s="7">
        <v>114</v>
      </c>
      <c r="G64" s="6">
        <v>137.5</v>
      </c>
      <c r="H64" s="7">
        <v>109</v>
      </c>
      <c r="I64" s="6">
        <v>160</v>
      </c>
      <c r="J64" s="7"/>
      <c r="K64" s="6"/>
      <c r="L64" s="7"/>
      <c r="M64" s="6"/>
      <c r="N64" s="22">
        <f>F64+H64+J64+L64</f>
        <v>223</v>
      </c>
      <c r="O64" s="8">
        <f>+N64/E64</f>
        <v>111.5</v>
      </c>
      <c r="P64" s="22">
        <f>IF(F64="",0,$G$53)+IF(H64="",0,$I$53)+IF(J64="",0,$K$53)+IF(L64="",0,$M$53)</f>
        <v>36</v>
      </c>
      <c r="Q64" s="8">
        <f>N64/P64</f>
        <v>6.1944444444444446</v>
      </c>
      <c r="R64" s="4">
        <v>11</v>
      </c>
    </row>
    <row r="65" spans="1:22" ht="15" customHeight="1" x14ac:dyDescent="0.2">
      <c r="A65" s="38" t="s">
        <v>58</v>
      </c>
      <c r="B65" s="38" t="s">
        <v>36</v>
      </c>
      <c r="C65" s="24">
        <f>+G65+I65+K65+M65</f>
        <v>137.5</v>
      </c>
      <c r="D65" s="25">
        <f>+C65/E65</f>
        <v>137.5</v>
      </c>
      <c r="E65" s="24">
        <f>COUNTA(F65,H65,J65,L65)</f>
        <v>1</v>
      </c>
      <c r="F65" s="7">
        <v>114</v>
      </c>
      <c r="G65" s="6">
        <v>137.5</v>
      </c>
      <c r="H65" s="7"/>
      <c r="I65" s="6"/>
      <c r="J65" s="7"/>
      <c r="K65" s="6"/>
      <c r="L65" s="7"/>
      <c r="M65" s="6"/>
      <c r="N65" s="22">
        <f>F65+H65+J65+L65</f>
        <v>114</v>
      </c>
      <c r="O65" s="8">
        <f>+N65/E65</f>
        <v>114</v>
      </c>
      <c r="P65" s="22">
        <f>IF(F65="",0,$G$53)+IF(H65="",0,$I$53)+IF(J65="",0,$K$53)+IF(L65="",0,$M$53)</f>
        <v>18</v>
      </c>
      <c r="Q65" s="8">
        <f>N65/P65</f>
        <v>6.333333333333333</v>
      </c>
      <c r="R65" s="4">
        <v>12</v>
      </c>
    </row>
    <row r="66" spans="1:22" ht="15" customHeight="1" x14ac:dyDescent="0.2">
      <c r="A66" s="57" t="s">
        <v>78</v>
      </c>
      <c r="B66" s="57" t="s">
        <v>79</v>
      </c>
      <c r="C66" s="24">
        <f>+G66+I66+K66+M66</f>
        <v>130</v>
      </c>
      <c r="D66" s="25">
        <f>+C66/E66</f>
        <v>130</v>
      </c>
      <c r="E66" s="24">
        <f>COUNTA(F66,H66,J66,L66)</f>
        <v>1</v>
      </c>
      <c r="F66" s="49">
        <v>123</v>
      </c>
      <c r="G66" s="44">
        <v>130</v>
      </c>
      <c r="H66" s="49"/>
      <c r="I66" s="44"/>
      <c r="J66" s="49"/>
      <c r="K66" s="44"/>
      <c r="L66" s="49"/>
      <c r="M66" s="44"/>
      <c r="N66" s="22">
        <f>F66+H66+J66+L66</f>
        <v>123</v>
      </c>
      <c r="O66" s="8">
        <f>+N66/E66</f>
        <v>123</v>
      </c>
      <c r="P66" s="22">
        <f>IF(F66="",0,$G$53)+IF(H66="",0,$I$53)+IF(J66="",0,$K$53)+IF(L66="",0,$M$53)</f>
        <v>18</v>
      </c>
      <c r="Q66" s="8">
        <f>N66/P66</f>
        <v>6.833333333333333</v>
      </c>
      <c r="R66" s="4">
        <v>13</v>
      </c>
    </row>
    <row r="67" spans="1:22" ht="15" customHeight="1" x14ac:dyDescent="0.2">
      <c r="A67" s="64" t="s">
        <v>74</v>
      </c>
      <c r="B67" s="64" t="s">
        <v>75</v>
      </c>
      <c r="C67" s="24">
        <f>+G67+I67+K67+M67</f>
        <v>327.5</v>
      </c>
      <c r="D67" s="25">
        <f>+C67/E67</f>
        <v>109.16666666666667</v>
      </c>
      <c r="E67" s="24">
        <f>COUNTA(F67,H67,J67,L67)</f>
        <v>3</v>
      </c>
      <c r="F67" s="7">
        <v>107</v>
      </c>
      <c r="G67" s="6">
        <v>157.5</v>
      </c>
      <c r="H67" s="7"/>
      <c r="I67" s="6"/>
      <c r="J67" s="7">
        <v>108</v>
      </c>
      <c r="K67" s="6">
        <v>170</v>
      </c>
      <c r="L67" s="7">
        <v>160</v>
      </c>
      <c r="M67" s="6"/>
      <c r="N67" s="22">
        <f>F67+H67+J67+L67</f>
        <v>375</v>
      </c>
      <c r="O67" s="8">
        <f>+N67/E67</f>
        <v>125</v>
      </c>
      <c r="P67" s="22">
        <f>IF(F67="",0,$G$53)+IF(H67="",0,$I$53)+IF(J67="",0,$K$53)+IF(L67="",0,$M$53)</f>
        <v>54</v>
      </c>
      <c r="Q67" s="8">
        <f>N67/P67</f>
        <v>6.9444444444444446</v>
      </c>
      <c r="R67" s="4">
        <v>14</v>
      </c>
    </row>
    <row r="68" spans="1:22" ht="15" customHeight="1" x14ac:dyDescent="0.2">
      <c r="A68" s="57"/>
      <c r="B68" s="57"/>
      <c r="C68" s="24">
        <f t="shared" ref="C67:C69" si="7">+G68+I68+K68</f>
        <v>0</v>
      </c>
      <c r="D68" s="25" t="e">
        <f t="shared" ref="D67:D69" si="8">+C68/E68</f>
        <v>#DIV/0!</v>
      </c>
      <c r="E68" s="24">
        <f t="shared" ref="E54:E69" si="9">COUNTA(F68,H68,J68,L68)</f>
        <v>0</v>
      </c>
      <c r="F68" s="49"/>
      <c r="G68" s="6"/>
      <c r="H68" s="49"/>
      <c r="I68" s="6"/>
      <c r="J68" s="49"/>
      <c r="K68" s="6"/>
      <c r="L68" s="49"/>
      <c r="M68" s="6"/>
      <c r="N68" s="22">
        <f t="shared" ref="N54:N69" si="10">F68+H68+J68+L68</f>
        <v>0</v>
      </c>
      <c r="O68" s="8" t="e">
        <f t="shared" ref="O67:O69" si="11">+N68/E68</f>
        <v>#DIV/0!</v>
      </c>
      <c r="P68" s="22">
        <f t="shared" ref="P54:P69" si="12">IF(F68="",0,$G$53)+IF(H68="",0,$I$53)+IF(J68="",0,$K$53)+IF(L68="",0,$M$53)</f>
        <v>0</v>
      </c>
      <c r="Q68" s="8" t="e">
        <f t="shared" ref="Q67:Q69" si="13">N68/P68</f>
        <v>#DIV/0!</v>
      </c>
      <c r="R68" s="4">
        <v>15</v>
      </c>
    </row>
    <row r="69" spans="1:22" ht="15" customHeight="1" x14ac:dyDescent="0.2">
      <c r="A69" s="57"/>
      <c r="B69" s="57"/>
      <c r="C69" s="24">
        <f t="shared" si="7"/>
        <v>0</v>
      </c>
      <c r="D69" s="25" t="e">
        <f t="shared" si="8"/>
        <v>#DIV/0!</v>
      </c>
      <c r="E69" s="24">
        <f t="shared" si="9"/>
        <v>0</v>
      </c>
      <c r="F69" s="49"/>
      <c r="G69" s="6"/>
      <c r="H69" s="49"/>
      <c r="I69" s="6"/>
      <c r="J69" s="49"/>
      <c r="K69" s="6"/>
      <c r="L69" s="49"/>
      <c r="M69" s="6"/>
      <c r="N69" s="22">
        <f t="shared" si="10"/>
        <v>0</v>
      </c>
      <c r="O69" s="8" t="e">
        <f t="shared" si="11"/>
        <v>#DIV/0!</v>
      </c>
      <c r="P69" s="22">
        <f t="shared" si="12"/>
        <v>0</v>
      </c>
      <c r="Q69" s="8" t="e">
        <f t="shared" si="13"/>
        <v>#DIV/0!</v>
      </c>
      <c r="R69" s="4">
        <v>16</v>
      </c>
    </row>
    <row r="70" spans="1:22" ht="15" customHeight="1" thickBot="1" x14ac:dyDescent="0.25">
      <c r="A70" s="39"/>
      <c r="B70" s="39"/>
      <c r="C70" s="24"/>
      <c r="N70" s="22"/>
      <c r="O70" s="8"/>
      <c r="P70" s="22"/>
      <c r="Q70" s="8"/>
      <c r="R70" s="4"/>
    </row>
    <row r="71" spans="1:22" ht="15" customHeight="1" thickBot="1" x14ac:dyDescent="0.25">
      <c r="A71" s="11"/>
      <c r="B71" s="1"/>
      <c r="C71" s="24"/>
      <c r="D71" s="30" t="s">
        <v>7</v>
      </c>
      <c r="E71" s="28" t="s">
        <v>8</v>
      </c>
      <c r="F71" s="26">
        <v>44598</v>
      </c>
      <c r="G71" s="40"/>
      <c r="H71" s="26">
        <v>44626</v>
      </c>
      <c r="I71" s="40"/>
      <c r="J71" s="26">
        <v>44675</v>
      </c>
      <c r="K71" s="40"/>
      <c r="L71" s="26">
        <v>44703</v>
      </c>
      <c r="M71" s="40"/>
      <c r="R71" s="4"/>
    </row>
    <row r="72" spans="1:22" ht="15" customHeight="1" thickBot="1" x14ac:dyDescent="0.25">
      <c r="A72" s="14" t="s">
        <v>18</v>
      </c>
      <c r="B72" s="12"/>
      <c r="C72" s="13" t="s">
        <v>1</v>
      </c>
      <c r="D72" s="31"/>
      <c r="E72" s="29" t="s">
        <v>9</v>
      </c>
      <c r="F72" s="27" t="s">
        <v>41</v>
      </c>
      <c r="G72" s="41">
        <v>18</v>
      </c>
      <c r="H72" s="27" t="s">
        <v>91</v>
      </c>
      <c r="I72" s="41">
        <v>18</v>
      </c>
      <c r="J72" s="27" t="s">
        <v>116</v>
      </c>
      <c r="K72" s="41">
        <v>18</v>
      </c>
      <c r="L72" s="27" t="s">
        <v>128</v>
      </c>
      <c r="M72" s="41">
        <v>18</v>
      </c>
      <c r="R72" s="4"/>
    </row>
    <row r="73" spans="1:22" ht="15" customHeight="1" x14ac:dyDescent="0.2">
      <c r="A73" s="60" t="s">
        <v>24</v>
      </c>
      <c r="B73" s="60" t="s">
        <v>102</v>
      </c>
      <c r="C73" s="24">
        <f>+G73+I73+K73+M73</f>
        <v>200</v>
      </c>
      <c r="D73" s="25">
        <f>+C73/E73</f>
        <v>200</v>
      </c>
      <c r="E73" s="24">
        <f>COUNTA(F73,H73,J73,L73)</f>
        <v>1</v>
      </c>
      <c r="F73" s="49"/>
      <c r="G73" s="6"/>
      <c r="H73" s="49">
        <v>79</v>
      </c>
      <c r="I73" s="6">
        <v>200</v>
      </c>
      <c r="J73" s="49"/>
      <c r="K73" s="6"/>
      <c r="L73" s="49"/>
      <c r="M73" s="6"/>
      <c r="N73" s="22">
        <f>F73+H73+J73+L73</f>
        <v>79</v>
      </c>
      <c r="O73" s="8">
        <f>+N73/E73</f>
        <v>79</v>
      </c>
      <c r="P73" s="22">
        <f>IF(F73="",0,$G$53)+IF(H73="",0,$I$53)+IF(J73="",0,$K$53)+IF(L73="",0,$M$53)</f>
        <v>18</v>
      </c>
      <c r="Q73" s="8">
        <f>N73/P73</f>
        <v>4.3888888888888893</v>
      </c>
      <c r="R73" s="4">
        <v>1</v>
      </c>
      <c r="V73" s="24">
        <v>112</v>
      </c>
    </row>
    <row r="74" spans="1:22" ht="15" customHeight="1" x14ac:dyDescent="0.2">
      <c r="A74" s="38" t="s">
        <v>103</v>
      </c>
      <c r="B74" s="38" t="s">
        <v>104</v>
      </c>
      <c r="C74" s="24">
        <f>+G74+I74+K74+M74</f>
        <v>175</v>
      </c>
      <c r="D74" s="25">
        <f>+C74/E74</f>
        <v>175</v>
      </c>
      <c r="E74" s="24">
        <f>COUNTA(F74,H74,J74,L74)</f>
        <v>1</v>
      </c>
      <c r="F74" s="49"/>
      <c r="G74" s="48"/>
      <c r="H74" s="49">
        <v>82</v>
      </c>
      <c r="I74" s="48">
        <v>175</v>
      </c>
      <c r="J74" s="49"/>
      <c r="K74" s="48"/>
      <c r="L74" s="49"/>
      <c r="M74" s="48"/>
      <c r="N74" s="22">
        <f>F74+H74+J74+L74</f>
        <v>82</v>
      </c>
      <c r="O74" s="8">
        <f>+N74/E74</f>
        <v>82</v>
      </c>
      <c r="P74" s="22">
        <f>IF(F74="",0,$G$53)+IF(H74="",0,$I$53)+IF(J74="",0,$K$53)+IF(L74="",0,$M$53)</f>
        <v>18</v>
      </c>
      <c r="Q74" s="8">
        <f>N74/P74</f>
        <v>4.5555555555555554</v>
      </c>
      <c r="R74" s="4">
        <v>2</v>
      </c>
    </row>
    <row r="75" spans="1:22" ht="15" customHeight="1" x14ac:dyDescent="0.2">
      <c r="A75" s="38" t="s">
        <v>105</v>
      </c>
      <c r="B75" s="38" t="s">
        <v>26</v>
      </c>
      <c r="C75" s="24">
        <f>+G75+I75+K75+M75</f>
        <v>175</v>
      </c>
      <c r="D75" s="25">
        <f>+C75/E75</f>
        <v>175</v>
      </c>
      <c r="E75" s="24">
        <f>COUNTA(F75,H75,J75,L75)</f>
        <v>1</v>
      </c>
      <c r="F75" s="7"/>
      <c r="G75" s="48"/>
      <c r="H75" s="7">
        <v>82</v>
      </c>
      <c r="I75" s="48">
        <v>175</v>
      </c>
      <c r="J75" s="7"/>
      <c r="K75" s="48"/>
      <c r="L75" s="7"/>
      <c r="M75" s="48"/>
      <c r="N75" s="22">
        <f>F75+H75+J75+L75</f>
        <v>82</v>
      </c>
      <c r="O75" s="8">
        <f>+N75/E75</f>
        <v>82</v>
      </c>
      <c r="P75" s="22">
        <f>IF(F75="",0,$G$53)+IF(H75="",0,$I$53)+IF(J75="",0,$K$53)+IF(L75="",0,$M$53)</f>
        <v>18</v>
      </c>
      <c r="Q75" s="8">
        <f>N75/P75</f>
        <v>4.5555555555555554</v>
      </c>
      <c r="R75" s="4">
        <v>3</v>
      </c>
    </row>
    <row r="76" spans="1:22" ht="15" customHeight="1" x14ac:dyDescent="0.2">
      <c r="A76" s="38" t="s">
        <v>106</v>
      </c>
      <c r="B76" s="38" t="s">
        <v>107</v>
      </c>
      <c r="C76" s="24">
        <f>+G76+I76+K76+M76</f>
        <v>355</v>
      </c>
      <c r="D76" s="25">
        <f>+C76/E76</f>
        <v>177.5</v>
      </c>
      <c r="E76" s="24">
        <f>COUNTA(F76,H76,J76,L76)</f>
        <v>2</v>
      </c>
      <c r="F76" s="49"/>
      <c r="G76" s="6"/>
      <c r="H76" s="49">
        <v>86</v>
      </c>
      <c r="I76" s="6">
        <v>165</v>
      </c>
      <c r="J76" s="49">
        <v>86</v>
      </c>
      <c r="K76" s="6">
        <v>190</v>
      </c>
      <c r="L76" s="49"/>
      <c r="M76" s="6"/>
      <c r="N76" s="22">
        <f>F76+H76+J76+L76</f>
        <v>172</v>
      </c>
      <c r="O76" s="8">
        <f>+N76/E76</f>
        <v>86</v>
      </c>
      <c r="P76" s="22">
        <f>IF(F76="",0,$G$53)+IF(H76="",0,$I$53)+IF(J76="",0,$K$53)+IF(L76="",0,$M$53)</f>
        <v>36</v>
      </c>
      <c r="Q76" s="8">
        <f>N76/P76</f>
        <v>4.7777777777777777</v>
      </c>
      <c r="R76" s="4">
        <v>4</v>
      </c>
    </row>
    <row r="77" spans="1:22" ht="15" customHeight="1" x14ac:dyDescent="0.2">
      <c r="A77" s="38" t="s">
        <v>125</v>
      </c>
      <c r="B77" s="38" t="s">
        <v>126</v>
      </c>
      <c r="C77" s="24">
        <f>+G77+I77+K77+M77</f>
        <v>190</v>
      </c>
      <c r="D77" s="25">
        <f>+C77/E77</f>
        <v>190</v>
      </c>
      <c r="E77" s="24">
        <f>COUNTA(F77,H77,J77,L77)</f>
        <v>1</v>
      </c>
      <c r="F77" s="7"/>
      <c r="G77" s="6"/>
      <c r="H77" s="7"/>
      <c r="I77" s="6"/>
      <c r="J77" s="7">
        <v>86</v>
      </c>
      <c r="K77" s="6">
        <v>190</v>
      </c>
      <c r="L77" s="7"/>
      <c r="M77" s="6"/>
      <c r="N77" s="22">
        <f>F77+H77+J77+L77</f>
        <v>86</v>
      </c>
      <c r="O77" s="8">
        <f>+N77/E77</f>
        <v>86</v>
      </c>
      <c r="P77" s="22">
        <f>IF(F77="",0,$G$53)+IF(H77="",0,$I$53)+IF(J77="",0,$K$53)+IF(L77="",0,$M$53)</f>
        <v>18</v>
      </c>
      <c r="Q77" s="8">
        <f>N77/P77</f>
        <v>4.7777777777777777</v>
      </c>
      <c r="R77" s="4">
        <v>5</v>
      </c>
    </row>
    <row r="78" spans="1:22" ht="15" customHeight="1" x14ac:dyDescent="0.2">
      <c r="A78" s="38" t="s">
        <v>108</v>
      </c>
      <c r="B78" s="38" t="s">
        <v>109</v>
      </c>
      <c r="C78" s="24">
        <f>+G78+I78+K78+M78</f>
        <v>330</v>
      </c>
      <c r="D78" s="25">
        <f>+C78/E78</f>
        <v>165</v>
      </c>
      <c r="E78" s="24">
        <f>COUNTA(F78,H78,J78,L78)</f>
        <v>2</v>
      </c>
      <c r="F78" s="7"/>
      <c r="G78" s="6"/>
      <c r="H78" s="7">
        <v>88</v>
      </c>
      <c r="I78" s="6">
        <v>160</v>
      </c>
      <c r="J78" s="7">
        <v>87</v>
      </c>
      <c r="K78" s="6">
        <v>170</v>
      </c>
      <c r="L78" s="7"/>
      <c r="M78" s="6"/>
      <c r="N78" s="22">
        <f>F78+H78+J78+L78</f>
        <v>175</v>
      </c>
      <c r="O78" s="8">
        <f>+N78/E78</f>
        <v>87.5</v>
      </c>
      <c r="P78" s="22">
        <f>IF(F78="",0,$G$53)+IF(H78="",0,$I$53)+IF(J78="",0,$K$53)+IF(L78="",0,$M$53)</f>
        <v>36</v>
      </c>
      <c r="Q78" s="8">
        <f>N78/P78</f>
        <v>4.8611111111111107</v>
      </c>
      <c r="R78" s="4">
        <v>6</v>
      </c>
    </row>
    <row r="79" spans="1:22" ht="12.75" customHeight="1" x14ac:dyDescent="0.2">
      <c r="A79" s="38" t="s">
        <v>80</v>
      </c>
      <c r="B79" s="38" t="s">
        <v>26</v>
      </c>
      <c r="C79" s="24">
        <f>+G79+I79+K79+M79</f>
        <v>200</v>
      </c>
      <c r="D79" s="25">
        <f>+C79/E79</f>
        <v>200</v>
      </c>
      <c r="E79" s="24">
        <f>COUNTA(F79,H79,J79,L79)</f>
        <v>1</v>
      </c>
      <c r="F79" s="7">
        <v>89</v>
      </c>
      <c r="G79" s="6">
        <v>200</v>
      </c>
      <c r="H79" s="7"/>
      <c r="I79" s="6"/>
      <c r="J79" s="7"/>
      <c r="K79" s="6"/>
      <c r="L79" s="7"/>
      <c r="M79" s="6"/>
      <c r="N79" s="22">
        <f>F79+H79+J79+L79</f>
        <v>89</v>
      </c>
      <c r="O79" s="8">
        <f>+N79/E79</f>
        <v>89</v>
      </c>
      <c r="P79" s="22">
        <f>IF(F79="",0,$G$53)+IF(H79="",0,$I$53)+IF(J79="",0,$K$53)+IF(L79="",0,$M$53)</f>
        <v>18</v>
      </c>
      <c r="Q79" s="8">
        <f>N79/P79</f>
        <v>4.9444444444444446</v>
      </c>
      <c r="R79" s="4">
        <v>7</v>
      </c>
    </row>
    <row r="80" spans="1:22" ht="15" customHeight="1" x14ac:dyDescent="0.2">
      <c r="A80" s="38" t="s">
        <v>100</v>
      </c>
      <c r="B80" s="38" t="s">
        <v>101</v>
      </c>
      <c r="C80" s="24">
        <f>+G80+I80+K80+M80</f>
        <v>155</v>
      </c>
      <c r="D80" s="25">
        <f>+C80/E80</f>
        <v>155</v>
      </c>
      <c r="E80" s="24">
        <f>COUNTA(F80,H80,J80,L80)</f>
        <v>1</v>
      </c>
      <c r="F80" s="49"/>
      <c r="G80" s="6"/>
      <c r="H80" s="49">
        <v>94</v>
      </c>
      <c r="I80" s="6">
        <v>155</v>
      </c>
      <c r="J80" s="49"/>
      <c r="K80" s="6"/>
      <c r="L80" s="49"/>
      <c r="M80" s="6"/>
      <c r="N80" s="22">
        <f>F80+H80+J80+L80</f>
        <v>94</v>
      </c>
      <c r="O80" s="8">
        <f>+N80/E80</f>
        <v>94</v>
      </c>
      <c r="P80" s="22">
        <f>IF(F80="",0,$G$53)+IF(H80="",0,$I$53)+IF(J80="",0,$K$53)+IF(L80="",0,$M$53)</f>
        <v>18</v>
      </c>
      <c r="Q80" s="8">
        <f>N80/P80</f>
        <v>5.2222222222222223</v>
      </c>
      <c r="R80" s="4">
        <v>8</v>
      </c>
    </row>
    <row r="81" spans="1:18" ht="15" customHeight="1" x14ac:dyDescent="0.2">
      <c r="A81" s="38" t="s">
        <v>110</v>
      </c>
      <c r="B81" s="38" t="s">
        <v>111</v>
      </c>
      <c r="C81" s="24">
        <f>+G81+I81+K81+M81</f>
        <v>150</v>
      </c>
      <c r="D81" s="25">
        <f>+C81/E81</f>
        <v>150</v>
      </c>
      <c r="E81" s="24">
        <f>COUNTA(F81,H81,J81,L81)</f>
        <v>1</v>
      </c>
      <c r="F81" s="49"/>
      <c r="G81" s="6"/>
      <c r="H81" s="49">
        <v>103</v>
      </c>
      <c r="I81" s="6">
        <v>150</v>
      </c>
      <c r="J81" s="49"/>
      <c r="K81" s="6"/>
      <c r="L81" s="49"/>
      <c r="M81" s="6"/>
      <c r="N81" s="22">
        <f>F81+H81+J81+L81</f>
        <v>103</v>
      </c>
      <c r="O81" s="8">
        <f>+N81/E81</f>
        <v>103</v>
      </c>
      <c r="P81" s="22">
        <f>IF(F81="",0,$G$53)+IF(H81="",0,$I$53)+IF(J81="",0,$K$53)+IF(L81="",0,$M$53)</f>
        <v>18</v>
      </c>
      <c r="Q81" s="8">
        <f>N81/P81</f>
        <v>5.7222222222222223</v>
      </c>
      <c r="R81" s="4">
        <v>9</v>
      </c>
    </row>
    <row r="82" spans="1:18" ht="15" customHeight="1" x14ac:dyDescent="0.2">
      <c r="A82" s="60" t="s">
        <v>81</v>
      </c>
      <c r="B82" s="60" t="s">
        <v>82</v>
      </c>
      <c r="C82" s="24">
        <f>+G82+I82+K82+M82</f>
        <v>180</v>
      </c>
      <c r="D82" s="25">
        <f>+C82/E82</f>
        <v>180</v>
      </c>
      <c r="E82" s="24">
        <f>COUNTA(F82,H82,J82,L82)</f>
        <v>1</v>
      </c>
      <c r="F82" s="7">
        <v>105</v>
      </c>
      <c r="G82" s="6">
        <v>180</v>
      </c>
      <c r="H82" s="7"/>
      <c r="I82" s="6"/>
      <c r="J82" s="7"/>
      <c r="K82" s="6"/>
      <c r="L82" s="7"/>
      <c r="M82" s="6"/>
      <c r="N82" s="22">
        <f>F82+H82+J82+L82</f>
        <v>105</v>
      </c>
      <c r="O82" s="8">
        <f>+N82/E82</f>
        <v>105</v>
      </c>
      <c r="P82" s="22">
        <f>IF(F82="",0,$G$53)+IF(H82="",0,$I$53)+IF(J82="",0,$K$53)+IF(L82="",0,$M$53)</f>
        <v>18</v>
      </c>
      <c r="Q82" s="8">
        <f>N82/P82</f>
        <v>5.833333333333333</v>
      </c>
      <c r="R82" s="4">
        <v>10</v>
      </c>
    </row>
    <row r="83" spans="1:18" ht="15" customHeight="1" x14ac:dyDescent="0.2">
      <c r="A83" s="60" t="s">
        <v>132</v>
      </c>
      <c r="B83" s="60" t="s">
        <v>136</v>
      </c>
      <c r="C83" s="24">
        <f>+G83+I83+K83+M83</f>
        <v>200</v>
      </c>
      <c r="D83" s="25">
        <f>+C83/E83</f>
        <v>200</v>
      </c>
      <c r="E83" s="24">
        <f>COUNTA(F83,H83,J83,L83)</f>
        <v>1</v>
      </c>
      <c r="F83" s="49"/>
      <c r="G83" s="6"/>
      <c r="H83" s="49"/>
      <c r="I83" s="6"/>
      <c r="J83" s="49"/>
      <c r="K83" s="6"/>
      <c r="L83" s="49">
        <v>112</v>
      </c>
      <c r="M83" s="6">
        <v>200</v>
      </c>
      <c r="N83" s="22">
        <f>F83+H83+J83+L83</f>
        <v>112</v>
      </c>
      <c r="O83" s="8">
        <f>+N83/E83</f>
        <v>112</v>
      </c>
      <c r="P83" s="22">
        <f>IF(F83="",0,$G$53)+IF(H83="",0,$I$53)+IF(J83="",0,$K$53)+IF(L83="",0,$M$53)</f>
        <v>18</v>
      </c>
      <c r="Q83" s="8">
        <f>N83/P83</f>
        <v>6.2222222222222223</v>
      </c>
      <c r="R83" s="4">
        <v>11</v>
      </c>
    </row>
    <row r="84" spans="1:18" ht="12.75" customHeight="1" x14ac:dyDescent="0.2">
      <c r="A84" s="38" t="s">
        <v>83</v>
      </c>
      <c r="B84" s="38" t="s">
        <v>112</v>
      </c>
      <c r="C84" s="24">
        <f>+G84+I84+K84+M84</f>
        <v>315</v>
      </c>
      <c r="D84" s="25">
        <f>+C84/E84</f>
        <v>157.5</v>
      </c>
      <c r="E84" s="24">
        <f>COUNTA(F84,H84,J84,L84)</f>
        <v>2</v>
      </c>
      <c r="F84" s="7">
        <v>124</v>
      </c>
      <c r="G84" s="6">
        <v>170</v>
      </c>
      <c r="H84" s="7">
        <v>121</v>
      </c>
      <c r="I84" s="6">
        <v>145</v>
      </c>
      <c r="J84" s="7"/>
      <c r="K84" s="6"/>
      <c r="L84" s="7"/>
      <c r="M84" s="6"/>
      <c r="N84" s="22">
        <f>F84+H84+J84+L84</f>
        <v>245</v>
      </c>
      <c r="O84" s="8">
        <f>+N84/E84</f>
        <v>122.5</v>
      </c>
      <c r="P84" s="22">
        <f>IF(F84="",0,$G$53)+IF(H84="",0,$I$53)+IF(J84="",0,$K$53)+IF(L84="",0,$M$53)</f>
        <v>36</v>
      </c>
      <c r="Q84" s="8">
        <f>N84/P84</f>
        <v>6.8055555555555554</v>
      </c>
      <c r="R84" s="4">
        <v>12</v>
      </c>
    </row>
    <row r="85" spans="1:18" ht="15" customHeight="1" x14ac:dyDescent="0.2">
      <c r="A85" s="57"/>
      <c r="B85" s="57"/>
      <c r="C85" s="24">
        <f t="shared" ref="C85" si="14">+G85+I85+K85</f>
        <v>0</v>
      </c>
      <c r="D85" s="25" t="e">
        <f t="shared" ref="D84:D85" si="15">+C85/E85</f>
        <v>#DIV/0!</v>
      </c>
      <c r="E85" s="24">
        <f t="shared" ref="E73:E85" si="16">COUNTA(F85,H85,J85,L85)</f>
        <v>0</v>
      </c>
      <c r="F85" s="7"/>
      <c r="G85" s="6"/>
      <c r="H85" s="7"/>
      <c r="I85" s="6"/>
      <c r="J85" s="7"/>
      <c r="K85" s="6"/>
      <c r="L85" s="7"/>
      <c r="M85" s="6"/>
      <c r="N85" s="22">
        <f t="shared" ref="N73:N85" si="17">F85+H85+J85+L85</f>
        <v>0</v>
      </c>
      <c r="O85" s="8" t="e">
        <f t="shared" ref="O84:O85" si="18">+N85/E85</f>
        <v>#DIV/0!</v>
      </c>
      <c r="P85" s="22">
        <f t="shared" ref="P73:P85" si="19">IF(F85="",0,$G$53)+IF(H85="",0,$I$53)+IF(J85="",0,$K$53)+IF(L85="",0,$M$53)</f>
        <v>0</v>
      </c>
      <c r="Q85" s="8" t="e">
        <f t="shared" ref="Q84:Q85" si="20">N85/P85</f>
        <v>#DIV/0!</v>
      </c>
      <c r="R85" s="4">
        <v>13</v>
      </c>
    </row>
    <row r="86" spans="1:18" ht="15" customHeight="1" thickBot="1" x14ac:dyDescent="0.25">
      <c r="A86" s="39"/>
      <c r="B86" s="39"/>
      <c r="C86" s="24"/>
      <c r="E86" s="24"/>
      <c r="G86" s="3"/>
      <c r="I86" s="3"/>
      <c r="K86" s="3"/>
      <c r="M86" s="3"/>
      <c r="N86" s="22"/>
      <c r="O86" s="8"/>
      <c r="P86" s="22"/>
      <c r="Q86" s="8"/>
      <c r="R86" s="4"/>
    </row>
    <row r="87" spans="1:18" ht="15" customHeight="1" thickBot="1" x14ac:dyDescent="0.25">
      <c r="A87" s="11"/>
      <c r="B87" s="1"/>
      <c r="C87" s="24"/>
      <c r="D87" s="30" t="s">
        <v>7</v>
      </c>
      <c r="E87" s="28" t="s">
        <v>8</v>
      </c>
      <c r="F87" s="26">
        <v>44598</v>
      </c>
      <c r="G87" s="40"/>
      <c r="H87" s="26">
        <v>44626</v>
      </c>
      <c r="I87" s="40"/>
      <c r="J87" s="26">
        <v>44675</v>
      </c>
      <c r="K87" s="40"/>
      <c r="L87" s="26">
        <v>44703</v>
      </c>
      <c r="M87" s="40"/>
      <c r="R87" s="4"/>
    </row>
    <row r="88" spans="1:18" ht="15" customHeight="1" thickBot="1" x14ac:dyDescent="0.25">
      <c r="A88" s="14" t="s">
        <v>19</v>
      </c>
      <c r="B88" s="12"/>
      <c r="C88" s="13" t="s">
        <v>1</v>
      </c>
      <c r="D88" s="31" t="s">
        <v>1</v>
      </c>
      <c r="E88" s="29" t="s">
        <v>9</v>
      </c>
      <c r="F88" s="27" t="s">
        <v>41</v>
      </c>
      <c r="G88" s="41">
        <v>18</v>
      </c>
      <c r="H88" s="27" t="s">
        <v>91</v>
      </c>
      <c r="I88" s="41">
        <v>18</v>
      </c>
      <c r="J88" s="27" t="s">
        <v>116</v>
      </c>
      <c r="K88" s="41">
        <v>18</v>
      </c>
      <c r="L88" s="27" t="s">
        <v>128</v>
      </c>
      <c r="M88" s="41">
        <v>18</v>
      </c>
      <c r="R88" s="4"/>
    </row>
    <row r="89" spans="1:18" ht="15" customHeight="1" x14ac:dyDescent="0.2">
      <c r="A89" s="38" t="s">
        <v>84</v>
      </c>
      <c r="B89" s="38" t="s">
        <v>85</v>
      </c>
      <c r="C89" s="24">
        <f t="shared" ref="C89:C93" si="21">+G89+I89+K89+M89</f>
        <v>200</v>
      </c>
      <c r="D89" s="25">
        <f t="shared" ref="D89:D93" si="22">+C89/E89</f>
        <v>200</v>
      </c>
      <c r="E89" s="24">
        <f t="shared" ref="E89:E93" si="23">COUNTA(F89,H89,J89,L89)</f>
        <v>1</v>
      </c>
      <c r="F89" s="7">
        <v>93</v>
      </c>
      <c r="G89" s="44">
        <v>200</v>
      </c>
      <c r="H89" s="7"/>
      <c r="I89" s="44"/>
      <c r="J89" s="7"/>
      <c r="K89" s="44"/>
      <c r="L89" s="7"/>
      <c r="M89" s="44"/>
      <c r="N89" s="22">
        <f t="shared" ref="N89:N93" si="24">F89+H89+J89+L89</f>
        <v>93</v>
      </c>
      <c r="O89" s="8">
        <f>+N89/E89</f>
        <v>93</v>
      </c>
      <c r="P89" s="22">
        <f t="shared" ref="P89:P93" si="25">IF(F89="",0,$G$53)+IF(H89="",0,$I$53)+IF(J89="",0,$K$53)+IF(L89="",0,$M$53)</f>
        <v>18</v>
      </c>
      <c r="Q89" s="8">
        <f t="shared" ref="Q89:Q93" si="26">N89/P89</f>
        <v>5.166666666666667</v>
      </c>
      <c r="R89" s="4">
        <v>1</v>
      </c>
    </row>
    <row r="90" spans="1:18" ht="15" customHeight="1" x14ac:dyDescent="0.2">
      <c r="A90" s="38" t="s">
        <v>137</v>
      </c>
      <c r="B90" s="38" t="s">
        <v>138</v>
      </c>
      <c r="C90" s="24">
        <f t="shared" si="21"/>
        <v>200</v>
      </c>
      <c r="D90" s="25">
        <f t="shared" si="22"/>
        <v>200</v>
      </c>
      <c r="E90" s="24">
        <f t="shared" si="23"/>
        <v>1</v>
      </c>
      <c r="F90" s="49"/>
      <c r="G90" s="44"/>
      <c r="H90" s="49"/>
      <c r="I90" s="44"/>
      <c r="J90" s="49"/>
      <c r="K90" s="44"/>
      <c r="L90" s="49">
        <v>96</v>
      </c>
      <c r="M90" s="44">
        <v>200</v>
      </c>
      <c r="N90" s="22">
        <f t="shared" si="24"/>
        <v>96</v>
      </c>
      <c r="O90" s="8">
        <f>+N90/E90</f>
        <v>96</v>
      </c>
      <c r="P90" s="22">
        <f t="shared" si="25"/>
        <v>18</v>
      </c>
      <c r="Q90" s="8">
        <f t="shared" si="26"/>
        <v>5.333333333333333</v>
      </c>
      <c r="R90" s="4">
        <v>2</v>
      </c>
    </row>
    <row r="91" spans="1:18" ht="15" customHeight="1" x14ac:dyDescent="0.2">
      <c r="A91" s="57"/>
      <c r="B91" s="57"/>
      <c r="C91" s="24">
        <f t="shared" si="21"/>
        <v>0</v>
      </c>
      <c r="D91" s="25" t="e">
        <f t="shared" si="22"/>
        <v>#DIV/0!</v>
      </c>
      <c r="E91" s="24">
        <f t="shared" si="23"/>
        <v>0</v>
      </c>
      <c r="F91" s="7"/>
      <c r="G91" s="44"/>
      <c r="H91" s="7"/>
      <c r="I91" s="44"/>
      <c r="J91" s="7"/>
      <c r="K91" s="44"/>
      <c r="L91" s="7"/>
      <c r="M91" s="44"/>
      <c r="N91" s="22">
        <f t="shared" si="24"/>
        <v>0</v>
      </c>
      <c r="O91" s="8" t="e">
        <f>+N91/E91</f>
        <v>#DIV/0!</v>
      </c>
      <c r="P91" s="22">
        <f t="shared" si="25"/>
        <v>0</v>
      </c>
      <c r="Q91" s="8" t="e">
        <f t="shared" si="26"/>
        <v>#DIV/0!</v>
      </c>
      <c r="R91" s="4">
        <v>3</v>
      </c>
    </row>
    <row r="92" spans="1:18" ht="15" customHeight="1" x14ac:dyDescent="0.2">
      <c r="A92" s="57"/>
      <c r="B92" s="57"/>
      <c r="C92" s="24">
        <f t="shared" si="21"/>
        <v>0</v>
      </c>
      <c r="D92" s="25" t="e">
        <f t="shared" si="22"/>
        <v>#DIV/0!</v>
      </c>
      <c r="E92" s="24">
        <f t="shared" si="23"/>
        <v>0</v>
      </c>
      <c r="F92" s="49"/>
      <c r="G92" s="44"/>
      <c r="H92" s="49"/>
      <c r="I92" s="44"/>
      <c r="J92" s="49"/>
      <c r="K92" s="44"/>
      <c r="L92" s="49"/>
      <c r="M92" s="44"/>
      <c r="N92" s="22">
        <f t="shared" si="24"/>
        <v>0</v>
      </c>
      <c r="O92" s="8" t="e">
        <f>+N92/E92</f>
        <v>#DIV/0!</v>
      </c>
      <c r="P92" s="22">
        <f t="shared" si="25"/>
        <v>0</v>
      </c>
      <c r="Q92" s="8" t="e">
        <f t="shared" si="26"/>
        <v>#DIV/0!</v>
      </c>
      <c r="R92" s="4">
        <v>4</v>
      </c>
    </row>
    <row r="93" spans="1:18" ht="15" customHeight="1" x14ac:dyDescent="0.2">
      <c r="A93" s="57"/>
      <c r="B93" s="57"/>
      <c r="C93" s="24">
        <f t="shared" si="21"/>
        <v>0</v>
      </c>
      <c r="D93" s="25" t="e">
        <f t="shared" si="22"/>
        <v>#DIV/0!</v>
      </c>
      <c r="E93" s="24">
        <f t="shared" si="23"/>
        <v>0</v>
      </c>
      <c r="F93" s="49"/>
      <c r="G93" s="6"/>
      <c r="H93" s="49"/>
      <c r="I93" s="6"/>
      <c r="J93" s="49"/>
      <c r="K93" s="6"/>
      <c r="L93" s="49"/>
      <c r="M93" s="6"/>
      <c r="N93" s="22">
        <f t="shared" si="24"/>
        <v>0</v>
      </c>
      <c r="O93" s="8" t="e">
        <f>+N93/E93</f>
        <v>#DIV/0!</v>
      </c>
      <c r="P93" s="22">
        <f t="shared" si="25"/>
        <v>0</v>
      </c>
      <c r="Q93" s="8" t="e">
        <f t="shared" si="26"/>
        <v>#DIV/0!</v>
      </c>
      <c r="R93" s="4">
        <v>5</v>
      </c>
    </row>
    <row r="94" spans="1:18" ht="15" customHeight="1" thickBot="1" x14ac:dyDescent="0.25">
      <c r="A94" s="39"/>
      <c r="B94" s="39"/>
      <c r="C94" s="24"/>
      <c r="N94" s="22"/>
      <c r="R94" s="4"/>
    </row>
    <row r="95" spans="1:18" ht="15" customHeight="1" thickBot="1" x14ac:dyDescent="0.25">
      <c r="A95" s="11"/>
      <c r="B95" s="1"/>
      <c r="C95" s="24"/>
      <c r="D95" s="30" t="s">
        <v>7</v>
      </c>
      <c r="E95" s="28" t="s">
        <v>8</v>
      </c>
      <c r="F95" s="26">
        <v>44598</v>
      </c>
      <c r="G95" s="40"/>
      <c r="H95" s="26">
        <v>44626</v>
      </c>
      <c r="I95" s="40"/>
      <c r="J95" s="26">
        <v>44675</v>
      </c>
      <c r="K95" s="40"/>
      <c r="L95" s="26">
        <v>44703</v>
      </c>
      <c r="M95" s="40"/>
      <c r="R95" s="4"/>
    </row>
    <row r="96" spans="1:18" ht="15" customHeight="1" thickBot="1" x14ac:dyDescent="0.25">
      <c r="A96" s="14" t="s">
        <v>3</v>
      </c>
      <c r="B96" s="12"/>
      <c r="C96" s="13" t="s">
        <v>1</v>
      </c>
      <c r="D96" s="31" t="s">
        <v>1</v>
      </c>
      <c r="E96" s="29" t="s">
        <v>9</v>
      </c>
      <c r="F96" s="27" t="s">
        <v>41</v>
      </c>
      <c r="G96" s="41">
        <v>18</v>
      </c>
      <c r="H96" s="27" t="s">
        <v>91</v>
      </c>
      <c r="I96" s="41">
        <v>18</v>
      </c>
      <c r="J96" s="27" t="s">
        <v>116</v>
      </c>
      <c r="K96" s="41">
        <v>18</v>
      </c>
      <c r="L96" s="27" t="s">
        <v>128</v>
      </c>
      <c r="M96" s="41">
        <v>18</v>
      </c>
      <c r="R96" s="4"/>
    </row>
    <row r="97" spans="1:18" ht="15" customHeight="1" x14ac:dyDescent="0.2">
      <c r="A97" s="38" t="s">
        <v>113</v>
      </c>
      <c r="B97" s="38" t="s">
        <v>88</v>
      </c>
      <c r="C97" s="24">
        <f t="shared" ref="C97:C101" si="27">+G97+I97+K97+M97</f>
        <v>200</v>
      </c>
      <c r="D97" s="25">
        <f t="shared" ref="D97:D101" si="28">+C97/E97</f>
        <v>200</v>
      </c>
      <c r="E97" s="24">
        <f t="shared" ref="E97:E101" si="29">COUNTA(F97,H97,J97,L97)</f>
        <v>1</v>
      </c>
      <c r="F97" s="49"/>
      <c r="G97" s="44"/>
      <c r="H97" s="49">
        <v>103</v>
      </c>
      <c r="I97" s="44">
        <v>200</v>
      </c>
      <c r="J97" s="49"/>
      <c r="K97" s="44"/>
      <c r="L97" s="49"/>
      <c r="M97" s="44"/>
      <c r="N97" s="22">
        <f t="shared" ref="N97:N101" si="30">F97+H97+J97+L97</f>
        <v>103</v>
      </c>
      <c r="O97" s="8">
        <f t="shared" ref="O97:O101" si="31">+N97/E97</f>
        <v>103</v>
      </c>
      <c r="P97" s="22">
        <f>IF(F97="",0,$G$53)+IF(H97="",0,$I$53)+IF(J97="",0,$K$53)+IF(L97="",0,$M$53)</f>
        <v>18</v>
      </c>
      <c r="Q97" s="8">
        <f t="shared" ref="Q97:Q101" si="32">N97/P97</f>
        <v>5.7222222222222223</v>
      </c>
      <c r="R97" s="4">
        <v>1</v>
      </c>
    </row>
    <row r="98" spans="1:18" ht="15" customHeight="1" x14ac:dyDescent="0.2">
      <c r="A98" s="38" t="s">
        <v>96</v>
      </c>
      <c r="B98" s="38" t="s">
        <v>114</v>
      </c>
      <c r="C98" s="24">
        <f t="shared" si="27"/>
        <v>580</v>
      </c>
      <c r="D98" s="25">
        <f t="shared" si="28"/>
        <v>193.33333333333334</v>
      </c>
      <c r="E98" s="24">
        <f t="shared" si="29"/>
        <v>3</v>
      </c>
      <c r="F98" s="49"/>
      <c r="G98" s="44"/>
      <c r="H98" s="49">
        <v>126</v>
      </c>
      <c r="I98" s="44">
        <v>180</v>
      </c>
      <c r="J98" s="49">
        <v>115</v>
      </c>
      <c r="K98" s="44">
        <v>200</v>
      </c>
      <c r="L98" s="49">
        <v>106</v>
      </c>
      <c r="M98" s="44">
        <v>200</v>
      </c>
      <c r="N98" s="22">
        <f t="shared" si="30"/>
        <v>347</v>
      </c>
      <c r="O98" s="8">
        <f t="shared" si="31"/>
        <v>115.66666666666667</v>
      </c>
      <c r="P98" s="22">
        <f t="shared" ref="P98:P101" si="33">IF(F98="",0,$G$53)+IF(H98="",0,$I$53)+IF(J98="",0,$K$53)+IF(L98="",0,$M$53)</f>
        <v>54</v>
      </c>
      <c r="Q98" s="8">
        <f t="shared" si="32"/>
        <v>6.4259259259259256</v>
      </c>
      <c r="R98" s="4">
        <v>2</v>
      </c>
    </row>
    <row r="99" spans="1:18" ht="15" customHeight="1" x14ac:dyDescent="0.2">
      <c r="A99" s="61"/>
      <c r="B99" s="61"/>
      <c r="C99" s="24">
        <f t="shared" si="27"/>
        <v>0</v>
      </c>
      <c r="D99" s="25" t="e">
        <f t="shared" si="28"/>
        <v>#DIV/0!</v>
      </c>
      <c r="E99" s="24">
        <f t="shared" si="29"/>
        <v>0</v>
      </c>
      <c r="F99" s="7"/>
      <c r="G99" s="44"/>
      <c r="H99" s="7"/>
      <c r="I99" s="44"/>
      <c r="J99" s="7"/>
      <c r="K99" s="44"/>
      <c r="L99" s="7"/>
      <c r="M99" s="44"/>
      <c r="N99" s="22">
        <f t="shared" si="30"/>
        <v>0</v>
      </c>
      <c r="O99" s="8" t="e">
        <f t="shared" si="31"/>
        <v>#DIV/0!</v>
      </c>
      <c r="P99" s="22">
        <f t="shared" si="33"/>
        <v>0</v>
      </c>
      <c r="Q99" s="8" t="e">
        <f t="shared" si="32"/>
        <v>#DIV/0!</v>
      </c>
      <c r="R99" s="4">
        <v>3</v>
      </c>
    </row>
    <row r="100" spans="1:18" ht="15" customHeight="1" x14ac:dyDescent="0.2">
      <c r="A100" s="57"/>
      <c r="B100" s="57"/>
      <c r="C100" s="24">
        <f t="shared" si="27"/>
        <v>0</v>
      </c>
      <c r="D100" s="25" t="e">
        <f t="shared" si="28"/>
        <v>#DIV/0!</v>
      </c>
      <c r="E100" s="24">
        <f t="shared" si="29"/>
        <v>0</v>
      </c>
      <c r="F100" s="49"/>
      <c r="G100" s="6"/>
      <c r="H100" s="49"/>
      <c r="I100" s="6"/>
      <c r="J100" s="49"/>
      <c r="K100" s="6"/>
      <c r="L100" s="49"/>
      <c r="M100" s="6"/>
      <c r="N100" s="22">
        <f t="shared" si="30"/>
        <v>0</v>
      </c>
      <c r="O100" s="8" t="e">
        <f t="shared" si="31"/>
        <v>#DIV/0!</v>
      </c>
      <c r="P100" s="22">
        <f t="shared" si="33"/>
        <v>0</v>
      </c>
      <c r="Q100" s="8" t="e">
        <f t="shared" si="32"/>
        <v>#DIV/0!</v>
      </c>
      <c r="R100" s="4">
        <v>4</v>
      </c>
    </row>
    <row r="101" spans="1:18" ht="15" customHeight="1" x14ac:dyDescent="0.2">
      <c r="A101" s="38"/>
      <c r="B101" s="38"/>
      <c r="C101" s="24">
        <f t="shared" si="27"/>
        <v>0</v>
      </c>
      <c r="D101" s="25" t="e">
        <f t="shared" si="28"/>
        <v>#DIV/0!</v>
      </c>
      <c r="E101" s="24">
        <f t="shared" si="29"/>
        <v>0</v>
      </c>
      <c r="F101" s="49"/>
      <c r="G101" s="6"/>
      <c r="H101" s="49"/>
      <c r="I101" s="6"/>
      <c r="J101" s="49"/>
      <c r="K101" s="6"/>
      <c r="L101" s="49"/>
      <c r="M101" s="6"/>
      <c r="N101" s="22">
        <f t="shared" si="30"/>
        <v>0</v>
      </c>
      <c r="O101" s="8" t="e">
        <f t="shared" si="31"/>
        <v>#DIV/0!</v>
      </c>
      <c r="P101" s="22">
        <f t="shared" si="33"/>
        <v>0</v>
      </c>
      <c r="Q101" s="8" t="e">
        <f t="shared" si="32"/>
        <v>#DIV/0!</v>
      </c>
      <c r="R101" s="4">
        <v>5</v>
      </c>
    </row>
    <row r="102" spans="1:18" ht="15" customHeight="1" thickBot="1" x14ac:dyDescent="0.25">
      <c r="A102" s="51"/>
      <c r="B102" s="52"/>
      <c r="C102" s="24">
        <f t="shared" ref="C102" si="34">+G102</f>
        <v>0</v>
      </c>
      <c r="G102" s="53"/>
      <c r="I102" s="53"/>
      <c r="K102" s="53"/>
      <c r="M102" s="53"/>
      <c r="N102" s="22"/>
      <c r="O102" s="8"/>
      <c r="P102" s="22"/>
      <c r="Q102" s="8"/>
      <c r="R102" s="4"/>
    </row>
    <row r="103" spans="1:18" ht="15" customHeight="1" thickBot="1" x14ac:dyDescent="0.25">
      <c r="A103" s="11"/>
      <c r="B103" s="1"/>
      <c r="C103" s="24"/>
      <c r="D103" s="30" t="s">
        <v>7</v>
      </c>
      <c r="E103" s="28" t="s">
        <v>8</v>
      </c>
      <c r="F103" s="26">
        <v>44598</v>
      </c>
      <c r="G103" s="40"/>
      <c r="H103" s="26">
        <v>44626</v>
      </c>
      <c r="I103" s="40"/>
      <c r="J103" s="26">
        <v>44675</v>
      </c>
      <c r="K103" s="40"/>
      <c r="L103" s="26">
        <v>44703</v>
      </c>
      <c r="M103" s="40"/>
      <c r="R103" s="4"/>
    </row>
    <row r="104" spans="1:18" ht="15" customHeight="1" thickBot="1" x14ac:dyDescent="0.25">
      <c r="A104" s="10" t="s">
        <v>17</v>
      </c>
      <c r="B104" s="12"/>
      <c r="C104" s="13" t="s">
        <v>1</v>
      </c>
      <c r="D104" s="31" t="s">
        <v>1</v>
      </c>
      <c r="E104" s="29" t="s">
        <v>9</v>
      </c>
      <c r="F104" s="27" t="s">
        <v>41</v>
      </c>
      <c r="G104" s="41">
        <v>9</v>
      </c>
      <c r="H104" s="27" t="s">
        <v>91</v>
      </c>
      <c r="I104" s="41">
        <v>9</v>
      </c>
      <c r="J104" s="27" t="s">
        <v>116</v>
      </c>
      <c r="K104" s="41">
        <v>9</v>
      </c>
      <c r="L104" s="27" t="s">
        <v>128</v>
      </c>
      <c r="M104" s="41">
        <v>9</v>
      </c>
      <c r="R104" s="4"/>
    </row>
    <row r="105" spans="1:18" ht="15" customHeight="1" x14ac:dyDescent="0.2">
      <c r="A105" s="38" t="s">
        <v>137</v>
      </c>
      <c r="B105" s="38" t="s">
        <v>139</v>
      </c>
      <c r="C105" s="24">
        <f>+G105+I105+K105+M105</f>
        <v>200</v>
      </c>
      <c r="D105" s="25">
        <f>+C105/E105</f>
        <v>200</v>
      </c>
      <c r="E105" s="24">
        <f>COUNTA(F105,H105,J105,L105)</f>
        <v>1</v>
      </c>
      <c r="F105" s="7"/>
      <c r="G105" s="6"/>
      <c r="H105" s="7"/>
      <c r="I105" s="6"/>
      <c r="J105" s="7"/>
      <c r="K105" s="6"/>
      <c r="L105" s="7">
        <v>42</v>
      </c>
      <c r="M105" s="6">
        <v>200</v>
      </c>
      <c r="N105" s="22">
        <f>F105+H105+J105+L105</f>
        <v>42</v>
      </c>
      <c r="O105" s="8">
        <f>+N105/E105</f>
        <v>42</v>
      </c>
      <c r="P105" s="22">
        <f>IF(F105="",0,$G$11)+IF(H105="",0,$I$11)+IF(J105="",0,$K$11)+IF(L105="",0,$M$11)</f>
        <v>9</v>
      </c>
      <c r="Q105" s="8">
        <f>N105/P105</f>
        <v>4.666666666666667</v>
      </c>
      <c r="R105" s="4">
        <v>1</v>
      </c>
    </row>
    <row r="106" spans="1:18" ht="15" customHeight="1" x14ac:dyDescent="0.2">
      <c r="A106" s="38" t="s">
        <v>86</v>
      </c>
      <c r="B106" s="38" t="s">
        <v>38</v>
      </c>
      <c r="C106" s="24">
        <f>+G106+I106+K106+M106</f>
        <v>580</v>
      </c>
      <c r="D106" s="25">
        <f>+C106/E106</f>
        <v>193.33333333333334</v>
      </c>
      <c r="E106" s="24">
        <f>COUNTA(F106,H106,J106,L106)</f>
        <v>3</v>
      </c>
      <c r="F106" s="49">
        <v>45</v>
      </c>
      <c r="G106" s="6">
        <v>200</v>
      </c>
      <c r="H106" s="49">
        <v>43</v>
      </c>
      <c r="I106" s="6">
        <v>200</v>
      </c>
      <c r="J106" s="49"/>
      <c r="K106" s="6"/>
      <c r="L106" s="49">
        <v>45</v>
      </c>
      <c r="M106" s="6">
        <v>180</v>
      </c>
      <c r="N106" s="22">
        <f>F106+H106+J106+L106</f>
        <v>133</v>
      </c>
      <c r="O106" s="8">
        <f>+N106/E106</f>
        <v>44.333333333333336</v>
      </c>
      <c r="P106" s="22">
        <f>IF(F106="",0,$G$11)+IF(H106="",0,$I$11)+IF(J106="",0,$K$11)+IF(L106="",0,$M$11)</f>
        <v>27</v>
      </c>
      <c r="Q106" s="8">
        <f>N106/P106</f>
        <v>4.9259259259259256</v>
      </c>
      <c r="R106" s="4">
        <v>2</v>
      </c>
    </row>
    <row r="107" spans="1:18" ht="15" customHeight="1" x14ac:dyDescent="0.2">
      <c r="A107" s="38" t="s">
        <v>87</v>
      </c>
      <c r="B107" s="38" t="s">
        <v>88</v>
      </c>
      <c r="C107" s="24">
        <f>+G107+I107+K107+M107</f>
        <v>180</v>
      </c>
      <c r="D107" s="25">
        <f>+C107/E107</f>
        <v>180</v>
      </c>
      <c r="E107" s="24">
        <f>COUNTA(F107,H107,J107,L107)</f>
        <v>1</v>
      </c>
      <c r="F107" s="49">
        <v>50</v>
      </c>
      <c r="G107" s="6">
        <v>180</v>
      </c>
      <c r="H107" s="49"/>
      <c r="I107" s="6"/>
      <c r="J107" s="49"/>
      <c r="K107" s="6"/>
      <c r="L107" s="49"/>
      <c r="M107" s="6"/>
      <c r="N107" s="22">
        <f>F107+H107+J107+L107</f>
        <v>50</v>
      </c>
      <c r="O107" s="8">
        <f>+N107/E107</f>
        <v>50</v>
      </c>
      <c r="P107" s="22">
        <f>IF(F107="",0,$G$11)+IF(H107="",0,$I$11)+IF(J107="",0,$K$11)+IF(L107="",0,$M$11)</f>
        <v>9</v>
      </c>
      <c r="Q107" s="8">
        <f>N107/P107</f>
        <v>5.5555555555555554</v>
      </c>
      <c r="R107" s="4">
        <v>3</v>
      </c>
    </row>
    <row r="108" spans="1:18" ht="15" customHeight="1" x14ac:dyDescent="0.2">
      <c r="A108" s="57" t="s">
        <v>52</v>
      </c>
      <c r="B108" s="57" t="s">
        <v>127</v>
      </c>
      <c r="C108" s="24">
        <f>+G108+I108+K108+M108</f>
        <v>200</v>
      </c>
      <c r="D108" s="25">
        <f>+C108/E108</f>
        <v>200</v>
      </c>
      <c r="E108" s="24">
        <f>COUNTA(F108,H108,J108,L108)</f>
        <v>1</v>
      </c>
      <c r="F108" s="49"/>
      <c r="G108" s="6"/>
      <c r="H108" s="49"/>
      <c r="I108" s="6"/>
      <c r="J108" s="49">
        <v>70</v>
      </c>
      <c r="K108" s="6">
        <v>200</v>
      </c>
      <c r="L108" s="49"/>
      <c r="M108" s="6"/>
      <c r="N108" s="22">
        <f>F108+H108+J108+L108</f>
        <v>70</v>
      </c>
      <c r="O108" s="8">
        <f>+N108/E108</f>
        <v>70</v>
      </c>
      <c r="P108" s="22">
        <f>IF(F108="",0,$G$11)+IF(H108="",0,$I$11)+IF(J108="",0,$K$11)+IF(L108="",0,$M$11)</f>
        <v>9</v>
      </c>
      <c r="Q108" s="8">
        <f>N108/P108</f>
        <v>7.7777777777777777</v>
      </c>
      <c r="R108" s="4">
        <v>4</v>
      </c>
    </row>
    <row r="109" spans="1:18" ht="15" customHeight="1" x14ac:dyDescent="0.2">
      <c r="A109" s="57"/>
      <c r="B109" s="57"/>
      <c r="C109" s="24">
        <f t="shared" ref="C105:C109" si="35">+G109+I109+K109+M109</f>
        <v>0</v>
      </c>
      <c r="D109" s="25" t="e">
        <f t="shared" ref="D105:D109" si="36">+C109/E109</f>
        <v>#DIV/0!</v>
      </c>
      <c r="E109" s="24">
        <f t="shared" ref="E105:E109" si="37">COUNTA(F109,H109,J109,L109)</f>
        <v>0</v>
      </c>
      <c r="F109" s="49"/>
      <c r="G109" s="6"/>
      <c r="H109" s="49"/>
      <c r="I109" s="6"/>
      <c r="J109" s="49"/>
      <c r="K109" s="6"/>
      <c r="L109" s="49"/>
      <c r="M109" s="6"/>
      <c r="N109" s="22">
        <f t="shared" ref="N105:N109" si="38">F109+H109+J109+L109</f>
        <v>0</v>
      </c>
      <c r="O109" s="8" t="e">
        <f>+N109/E109</f>
        <v>#DIV/0!</v>
      </c>
      <c r="P109" s="22">
        <f t="shared" ref="P105:P109" si="39">IF(F109="",0,$G$11)+IF(H109="",0,$I$11)+IF(J109="",0,$K$11)+IF(L109="",0,$M$11)</f>
        <v>0</v>
      </c>
      <c r="Q109" s="8" t="e">
        <f t="shared" ref="Q105:Q109" si="40">N109/P109</f>
        <v>#DIV/0!</v>
      </c>
      <c r="R109" s="4">
        <v>5</v>
      </c>
    </row>
    <row r="110" spans="1:18" ht="15" customHeight="1" thickBot="1" x14ac:dyDescent="0.25">
      <c r="A110" s="39"/>
      <c r="B110" s="39"/>
      <c r="N110" s="22"/>
      <c r="O110" s="8"/>
      <c r="P110" s="22"/>
      <c r="Q110" s="8"/>
      <c r="R110" s="4"/>
    </row>
    <row r="111" spans="1:18" ht="15" customHeight="1" thickBot="1" x14ac:dyDescent="0.25">
      <c r="A111" s="11"/>
      <c r="B111" s="1"/>
      <c r="C111" s="47"/>
      <c r="D111" s="46" t="s">
        <v>7</v>
      </c>
      <c r="E111" s="28" t="s">
        <v>8</v>
      </c>
      <c r="F111" s="26">
        <v>44598</v>
      </c>
      <c r="G111" s="40"/>
      <c r="H111" s="26">
        <v>44626</v>
      </c>
      <c r="I111" s="40"/>
      <c r="J111" s="26">
        <v>44675</v>
      </c>
      <c r="K111" s="40"/>
      <c r="L111" s="26">
        <v>44703</v>
      </c>
      <c r="M111" s="40"/>
      <c r="N111" s="22"/>
      <c r="O111" s="8"/>
      <c r="P111" s="22"/>
      <c r="Q111" s="8"/>
      <c r="R111" s="4"/>
    </row>
    <row r="112" spans="1:18" ht="15" customHeight="1" thickBot="1" x14ac:dyDescent="0.25">
      <c r="A112" s="14" t="s">
        <v>2</v>
      </c>
      <c r="B112" s="12"/>
      <c r="C112" s="13" t="s">
        <v>1</v>
      </c>
      <c r="D112" s="31" t="s">
        <v>1</v>
      </c>
      <c r="E112" s="29" t="s">
        <v>9</v>
      </c>
      <c r="F112" s="27" t="s">
        <v>41</v>
      </c>
      <c r="G112" s="41">
        <v>9</v>
      </c>
      <c r="H112" s="27" t="s">
        <v>91</v>
      </c>
      <c r="I112" s="41">
        <v>9</v>
      </c>
      <c r="J112" s="27" t="s">
        <v>116</v>
      </c>
      <c r="K112" s="41">
        <v>9</v>
      </c>
      <c r="L112" s="27" t="s">
        <v>128</v>
      </c>
      <c r="M112" s="41">
        <v>9</v>
      </c>
      <c r="N112" s="22"/>
      <c r="O112" s="8"/>
      <c r="P112" s="22"/>
      <c r="Q112" s="8"/>
      <c r="R112" s="4"/>
    </row>
    <row r="113" spans="1:18" ht="15" customHeight="1" x14ac:dyDescent="0.2">
      <c r="A113" s="38" t="s">
        <v>89</v>
      </c>
      <c r="B113" s="38" t="s">
        <v>90</v>
      </c>
      <c r="C113" s="24">
        <f t="shared" ref="C113:C116" si="41">+G113+I113+K113+M113</f>
        <v>200</v>
      </c>
      <c r="D113" s="43">
        <f t="shared" ref="D113:D116" si="42">+C113/E113</f>
        <v>200</v>
      </c>
      <c r="E113" s="24">
        <f t="shared" ref="E113:E116" si="43">COUNTA(F113,H113,J113,L113)</f>
        <v>1</v>
      </c>
      <c r="F113" s="7">
        <v>57</v>
      </c>
      <c r="G113" s="45">
        <v>200</v>
      </c>
      <c r="H113" s="7"/>
      <c r="I113" s="45"/>
      <c r="J113" s="7"/>
      <c r="K113" s="45"/>
      <c r="L113" s="7"/>
      <c r="M113" s="45"/>
      <c r="N113" s="22">
        <f t="shared" ref="N113:N116" si="44">F113+H113+J113+L113</f>
        <v>57</v>
      </c>
      <c r="O113" s="8">
        <f>+N113/E113</f>
        <v>57</v>
      </c>
      <c r="P113" s="22">
        <f t="shared" ref="P113:P116" si="45">IF(F113="",0,$G$11)+IF(H113="",0,$I$11)+IF(J113="",0,$K$11)+IF(L113="",0,$M$11)</f>
        <v>9</v>
      </c>
      <c r="Q113" s="8">
        <f t="shared" ref="Q113:Q116" si="46">N113/P113</f>
        <v>6.333333333333333</v>
      </c>
      <c r="R113" s="4">
        <v>1</v>
      </c>
    </row>
    <row r="114" spans="1:18" ht="15" customHeight="1" x14ac:dyDescent="0.2">
      <c r="A114" s="38"/>
      <c r="B114" s="38"/>
      <c r="C114" s="24">
        <f t="shared" si="41"/>
        <v>0</v>
      </c>
      <c r="D114" s="25" t="e">
        <f t="shared" si="42"/>
        <v>#DIV/0!</v>
      </c>
      <c r="E114" s="24">
        <f t="shared" si="43"/>
        <v>0</v>
      </c>
      <c r="F114" s="49"/>
      <c r="G114" s="44"/>
      <c r="H114" s="49"/>
      <c r="I114" s="44"/>
      <c r="J114" s="49"/>
      <c r="K114" s="44"/>
      <c r="L114" s="49"/>
      <c r="M114" s="44"/>
      <c r="N114" s="22">
        <f t="shared" si="44"/>
        <v>0</v>
      </c>
      <c r="O114" s="8" t="e">
        <f>+N114/E114</f>
        <v>#DIV/0!</v>
      </c>
      <c r="P114" s="22">
        <f t="shared" si="45"/>
        <v>0</v>
      </c>
      <c r="Q114" s="8" t="e">
        <f t="shared" si="46"/>
        <v>#DIV/0!</v>
      </c>
      <c r="R114" s="4">
        <v>2</v>
      </c>
    </row>
    <row r="115" spans="1:18" ht="15" customHeight="1" x14ac:dyDescent="0.2">
      <c r="A115" s="55"/>
      <c r="B115" s="55"/>
      <c r="C115" s="24">
        <f t="shared" si="41"/>
        <v>0</v>
      </c>
      <c r="D115" s="25" t="e">
        <f t="shared" si="42"/>
        <v>#DIV/0!</v>
      </c>
      <c r="E115" s="24">
        <f t="shared" si="43"/>
        <v>0</v>
      </c>
      <c r="F115" s="7"/>
      <c r="G115" s="44"/>
      <c r="H115" s="7"/>
      <c r="I115" s="44"/>
      <c r="J115" s="7"/>
      <c r="K115" s="44"/>
      <c r="L115" s="7"/>
      <c r="M115" s="44"/>
      <c r="N115" s="22">
        <f t="shared" si="44"/>
        <v>0</v>
      </c>
      <c r="O115" s="8" t="e">
        <f>+N115/E115</f>
        <v>#DIV/0!</v>
      </c>
      <c r="P115" s="22">
        <f t="shared" si="45"/>
        <v>0</v>
      </c>
      <c r="Q115" s="8" t="e">
        <f t="shared" si="46"/>
        <v>#DIV/0!</v>
      </c>
      <c r="R115" s="4">
        <v>3</v>
      </c>
    </row>
    <row r="116" spans="1:18" ht="15" customHeight="1" x14ac:dyDescent="0.2">
      <c r="A116" s="57"/>
      <c r="B116" s="57"/>
      <c r="C116" s="24">
        <f t="shared" si="41"/>
        <v>0</v>
      </c>
      <c r="D116" s="25" t="e">
        <f t="shared" si="42"/>
        <v>#DIV/0!</v>
      </c>
      <c r="E116" s="24">
        <f t="shared" si="43"/>
        <v>0</v>
      </c>
      <c r="F116" s="49"/>
      <c r="G116" s="44"/>
      <c r="H116" s="49"/>
      <c r="I116" s="44"/>
      <c r="J116" s="49"/>
      <c r="K116" s="44"/>
      <c r="L116" s="49"/>
      <c r="M116" s="44"/>
      <c r="N116" s="22">
        <f t="shared" si="44"/>
        <v>0</v>
      </c>
      <c r="O116" s="8" t="e">
        <f>+N116/E116</f>
        <v>#DIV/0!</v>
      </c>
      <c r="P116" s="22">
        <f t="shared" si="45"/>
        <v>0</v>
      </c>
      <c r="Q116" s="8" t="e">
        <f t="shared" si="46"/>
        <v>#DIV/0!</v>
      </c>
      <c r="R116" s="4">
        <v>4</v>
      </c>
    </row>
  </sheetData>
  <sortState xmlns:xlrd2="http://schemas.microsoft.com/office/spreadsheetml/2017/richdata2" ref="A105:AB108">
    <sortCondition ref="Q105:Q108"/>
  </sortState>
  <mergeCells count="2">
    <mergeCell ref="O10:O11"/>
    <mergeCell ref="Q10:Q11"/>
  </mergeCells>
  <phoneticPr fontId="1" type="noConversion"/>
  <pageMargins left="0.75" right="0.75" top="1" bottom="1" header="0.5" footer="0.5"/>
  <pageSetup paperSize="9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Jesus Is My Lord and Savior</cp:lastModifiedBy>
  <cp:lastPrinted>2010-04-15T09:03:19Z</cp:lastPrinted>
  <dcterms:created xsi:type="dcterms:W3CDTF">2005-03-30T06:52:53Z</dcterms:created>
  <dcterms:modified xsi:type="dcterms:W3CDTF">2022-05-24T15:26:05Z</dcterms:modified>
</cp:coreProperties>
</file>